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oosan-my.sharepoint.com/personal/joegreenejr_corp_doosan_com/Documents/OSA/2025 OSA/Metal Solutions  Madison Ht (Jemison)/"/>
    </mc:Choice>
  </mc:AlternateContent>
  <xr:revisionPtr revIDLastSave="91" documentId="8_{B985B4FA-E56C-4096-B465-7BBE16EE18DE}" xr6:coauthVersionLast="47" xr6:coauthVersionMax="47" xr10:uidLastSave="{8D24C69E-FB46-4761-B40D-1F2A9CB62A5F}"/>
  <bookViews>
    <workbookView xWindow="-108" yWindow="-108" windowWidth="23256" windowHeight="12456" activeTab="2" xr2:uid="{26307FAE-15DA-4F9C-98FD-B7E02F3F1D86}"/>
  </bookViews>
  <sheets>
    <sheet name="Process Audit" sheetId="7" r:id="rId1"/>
    <sheet name="Summary" sheetId="9" r:id="rId2"/>
    <sheet name="S &amp; O" sheetId="8" r:id="rId3"/>
    <sheet name="IAROD" sheetId="2" r:id="rId4"/>
    <sheet name="Revision History" sheetId="12" r:id="rId5"/>
    <sheet name="calculation" sheetId="10" state="hidden" r:id="rId6"/>
    <sheet name="calc2" sheetId="11" state="hidden" r:id="rId7"/>
  </sheets>
  <externalReferences>
    <externalReference r:id="rId8"/>
    <externalReference r:id="rId9"/>
    <externalReference r:id="rId10"/>
    <externalReference r:id="rId11"/>
  </externalReferences>
  <definedNames>
    <definedName name="_xlnm._FilterDatabase" localSheetId="0" hidden="1">'Process Audit'!$A$1:$Z$1</definedName>
    <definedName name="asddf">#REF!</definedName>
    <definedName name="Branch1">#REF!</definedName>
    <definedName name="Branch2">#REF!</definedName>
    <definedName name="Branch3">#REF!</definedName>
    <definedName name="Branch4">#REF!</definedName>
    <definedName name="Branch5">#REF!</definedName>
    <definedName name="Branch6">#REF!</definedName>
    <definedName name="Build1">#REF!</definedName>
    <definedName name="Build2">#REF!</definedName>
    <definedName name="Build3">#REF!</definedName>
    <definedName name="Build4">#REF!</definedName>
    <definedName name="Build5">#REF!</definedName>
    <definedName name="CA">'[1]CA Form'!$A$1:$G$45</definedName>
    <definedName name="cdfButton_Click">#N/A</definedName>
    <definedName name="CENTER">#REF!</definedName>
    <definedName name="cpk_Area_Style_Click">#N/A</definedName>
    <definedName name="cpk_Change_LSL_Click">#N/A</definedName>
    <definedName name="cpk_Change_USL_Click">#N/A</definedName>
    <definedName name="cpk_Line_Style_Click">#N/A</definedName>
    <definedName name="cpk_No_LSL_Click">#N/A</definedName>
    <definedName name="cpk_No_USL_Click">#N/A</definedName>
    <definedName name="cpk_Res_Spinner_Click">#N/A</definedName>
    <definedName name="cpkButton_Click">#N/A</definedName>
    <definedName name="Diagram_Back_Click">#N/A</definedName>
    <definedName name="Diagram_Finish_Click">#N/A</definedName>
    <definedName name="Diagrams_Dialog_Constructor">#N/A</definedName>
    <definedName name="g_Cancel_Chart">#N/A</definedName>
    <definedName name="gDataRange">#REF!</definedName>
    <definedName name="HEAD_ACTION">#REF!</definedName>
    <definedName name="HEAD_CLOSED">#REF!</definedName>
    <definedName name="HEAD_DUE">#REF!</definedName>
    <definedName name="HEAD_ISSUE">#REF!</definedName>
    <definedName name="HEAD_ITEM">#REF!</definedName>
    <definedName name="HEAD_OPEN">#REF!</definedName>
    <definedName name="HEAD_OWNER">#REF!</definedName>
    <definedName name="HEAD_RESULTS">#REF!</definedName>
    <definedName name="HEAD_STATUS">#REF!</definedName>
    <definedName name="HEAD_WATCH">#REF!</definedName>
    <definedName name="Height">16</definedName>
    <definedName name="hist_Back_Click">#N/A</definedName>
    <definedName name="hist_Save_Defaults">#N/A</definedName>
    <definedName name="histButton_Click">#N/A</definedName>
    <definedName name="IAROD_Brian">#REF!</definedName>
    <definedName name="LCL">#REF!</definedName>
    <definedName name="Location">'[2](2) APQP Status Report'!$G$10</definedName>
    <definedName name="Locations">#REF!</definedName>
    <definedName name="ModelYear">#REF!</definedName>
    <definedName name="NC">'[1]CA Form'!#REF!,'[1]CA Form'!$A$2:$G$45</definedName>
    <definedName name="NCR">'[1]CA Form'!#REF!</definedName>
    <definedName name="NoticeLevel">'[2](2) APQP Status Report'!#REF!</definedName>
    <definedName name="num">#REF!</definedName>
    <definedName name="numdevs">#REF!</definedName>
    <definedName name="par_2DwCum_Click">#N/A</definedName>
    <definedName name="par_2DwoCum_Click">#N/A</definedName>
    <definedName name="par_3DwoCum_Click">#N/A</definedName>
    <definedName name="par_Ascend_Click">#N/A</definedName>
    <definedName name="par_Back_Click">#N/A</definedName>
    <definedName name="par_Descend_Click">#N/A</definedName>
    <definedName name="par_First_Row_Click">#N/A</definedName>
    <definedName name="par_Save_Defaults">#N/A</definedName>
    <definedName name="parButton_Click">#N/A</definedName>
    <definedName name="parFirst">[3]Defaults!#REF!</definedName>
    <definedName name="parLegend">[3]Defaults!#REF!</definedName>
    <definedName name="parRows">[3]Defaults!#REF!</definedName>
    <definedName name="parSort">[3]Defaults!#REF!</definedName>
    <definedName name="PartName">#REF!</definedName>
    <definedName name="PartNumber">#REF!</definedName>
    <definedName name="PlotRange">#REF!</definedName>
    <definedName name="_xlnm.Print_Area" localSheetId="3">IAROD!$A$1:$L$23</definedName>
    <definedName name="_xlnm.Print_Area" localSheetId="1">Summary!$B$2:$P$52</definedName>
    <definedName name="Program">#REF!</definedName>
    <definedName name="RANGE">#REF!</definedName>
    <definedName name="Review">'[2](2) APQP Status Report'!$AB$5</definedName>
    <definedName name="ReviewDate">#REF!</definedName>
    <definedName name="RNG_FIRST_ROW">#REF!</definedName>
    <definedName name="RR">#REF!</definedName>
    <definedName name="RSTDDEV">#REF!</definedName>
    <definedName name="SC">#REF!</definedName>
    <definedName name="scat_Back_Click">#N/A</definedName>
    <definedName name="scat_Backward_Spinner_Click">#N/A</definedName>
    <definedName name="scat_Cubic_Click">#N/A</definedName>
    <definedName name="scat_Display_Stats_Click">#N/A</definedName>
    <definedName name="scat_Forward_Spinner_Click">#N/A</definedName>
    <definedName name="scat_Linear_Click">#N/A</definedName>
    <definedName name="scat_No_Line_Click">#N/A</definedName>
    <definedName name="scat_Quadratic_Click">#N/A</definedName>
    <definedName name="scat_Save_Defaults">#N/A</definedName>
    <definedName name="scatButton_Click">#N/A</definedName>
    <definedName name="SCORE">[4]Summary!$L$81:$L$86</definedName>
    <definedName name="Small_Back_Click">#N/A</definedName>
    <definedName name="Sname">#REF!</definedName>
    <definedName name="SOP">#REF!</definedName>
    <definedName name="SPR">#REF!</definedName>
    <definedName name="StartValue">0.475</definedName>
    <definedName name="statButton_Click">#N/A</definedName>
    <definedName name="Status">#REF!</definedName>
    <definedName name="StepValue">0.001</definedName>
    <definedName name="SuppCode">#REF!</definedName>
    <definedName name="SupplierName">'[2](2) APQP Status Report'!$F$8</definedName>
    <definedName name="SuppLocation">#REF!</definedName>
    <definedName name="SuppName">#REF!</definedName>
    <definedName name="TR">'[1]CA Form'!#REF!,'[1]CA Form'!$A$1:$G$45</definedName>
    <definedName name="Type">#REF!</definedName>
    <definedName name="UCL">#REF!</definedName>
    <definedName name="UserXRange">#REF!</definedName>
    <definedName name="UserYRange">#REF!</definedName>
    <definedName name="UsingPlant">'[2](2) APQP Status Report'!#REF!</definedName>
    <definedName name="Version">#REF!</definedName>
    <definedName name="WERS">#REF!</definedName>
    <definedName name="Widt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0" i="7" l="1"/>
  <c r="J79" i="7"/>
  <c r="J78" i="7"/>
  <c r="J76" i="7"/>
  <c r="J75" i="7"/>
  <c r="J74" i="7"/>
  <c r="J73" i="7"/>
  <c r="J72" i="7"/>
  <c r="J71" i="7"/>
  <c r="J70" i="7"/>
  <c r="J69" i="7"/>
  <c r="J68" i="7"/>
  <c r="J64" i="7"/>
  <c r="J61" i="7"/>
  <c r="J56" i="7"/>
  <c r="J54" i="7"/>
  <c r="J53" i="7"/>
  <c r="J51" i="7"/>
  <c r="J49" i="7"/>
  <c r="J48" i="7"/>
  <c r="J46" i="7"/>
  <c r="J45" i="7"/>
  <c r="J44" i="7"/>
  <c r="J43" i="7"/>
  <c r="J42" i="7"/>
  <c r="J40" i="7"/>
  <c r="J39" i="7"/>
  <c r="J37" i="7"/>
  <c r="J36" i="7"/>
  <c r="J35" i="7"/>
  <c r="J33" i="7"/>
  <c r="J32" i="7"/>
  <c r="J31" i="7"/>
  <c r="J30" i="7"/>
  <c r="J29" i="7"/>
  <c r="J27" i="7"/>
  <c r="J25" i="7"/>
  <c r="J22" i="7"/>
  <c r="J21" i="7"/>
  <c r="J17" i="7"/>
  <c r="J16" i="7"/>
  <c r="J15" i="7"/>
  <c r="J14" i="7"/>
  <c r="J13" i="7"/>
  <c r="J9" i="7"/>
  <c r="J8" i="7"/>
  <c r="J4" i="7"/>
  <c r="J3" i="7"/>
  <c r="F6" i="11"/>
  <c r="F5" i="11"/>
  <c r="F4" i="11"/>
  <c r="F3" i="11"/>
  <c r="F2" i="11"/>
  <c r="J67" i="7"/>
  <c r="J65" i="7"/>
  <c r="J63" i="7"/>
  <c r="J62" i="7"/>
  <c r="J59" i="7"/>
  <c r="J58" i="7"/>
  <c r="J57" i="7"/>
  <c r="J52" i="7"/>
  <c r="J47" i="7"/>
  <c r="J26" i="7"/>
  <c r="J24" i="7"/>
  <c r="J23" i="7"/>
  <c r="J20" i="7"/>
  <c r="J19" i="7"/>
  <c r="J18" i="7"/>
  <c r="J11" i="7"/>
  <c r="J10" i="7"/>
  <c r="J7" i="7"/>
  <c r="J6" i="7"/>
  <c r="L79" i="10"/>
  <c r="L78" i="10"/>
  <c r="L77" i="10"/>
  <c r="L76" i="10"/>
  <c r="L75" i="10"/>
  <c r="L74" i="10"/>
  <c r="L73" i="10"/>
  <c r="L72" i="10"/>
  <c r="L71" i="10"/>
  <c r="L70" i="10"/>
  <c r="L69" i="10"/>
  <c r="L68" i="10"/>
  <c r="L67" i="10"/>
  <c r="L66" i="10"/>
  <c r="L65" i="10"/>
  <c r="L64" i="10"/>
  <c r="L63" i="10"/>
  <c r="L62" i="10"/>
  <c r="L61" i="10"/>
  <c r="L60" i="10"/>
  <c r="L59" i="10"/>
  <c r="L58" i="10"/>
  <c r="L57" i="10"/>
  <c r="L56" i="10"/>
  <c r="L55" i="10"/>
  <c r="L54" i="10"/>
  <c r="L53" i="10"/>
  <c r="L52" i="10"/>
  <c r="L51" i="10"/>
  <c r="L50" i="10"/>
  <c r="L49" i="10"/>
  <c r="L48" i="10"/>
  <c r="L47" i="10"/>
  <c r="L46" i="10"/>
  <c r="L45" i="10"/>
  <c r="L44" i="10"/>
  <c r="L43" i="10"/>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 i="10"/>
  <c r="L2" i="10"/>
  <c r="L1" i="10"/>
  <c r="I79" i="10"/>
  <c r="H79" i="10"/>
  <c r="O79" i="10" s="1"/>
  <c r="I78" i="10"/>
  <c r="H78" i="10"/>
  <c r="O78" i="10" s="1"/>
  <c r="I77" i="10"/>
  <c r="H77" i="10"/>
  <c r="O77" i="10" s="1"/>
  <c r="J76" i="10"/>
  <c r="I76" i="10"/>
  <c r="H76" i="10"/>
  <c r="O76" i="10" s="1"/>
  <c r="I75" i="10"/>
  <c r="H75" i="10"/>
  <c r="O75" i="10" s="1"/>
  <c r="I74" i="10"/>
  <c r="H74" i="10"/>
  <c r="O74" i="10" s="1"/>
  <c r="I73" i="10"/>
  <c r="H73" i="10"/>
  <c r="O73" i="10" s="1"/>
  <c r="I72" i="10"/>
  <c r="H72" i="10"/>
  <c r="O72" i="10" s="1"/>
  <c r="I71" i="10"/>
  <c r="H71" i="10"/>
  <c r="O71" i="10" s="1"/>
  <c r="I70" i="10"/>
  <c r="H70" i="10"/>
  <c r="O70" i="10" s="1"/>
  <c r="I69" i="10"/>
  <c r="H69" i="10"/>
  <c r="O69" i="10" s="1"/>
  <c r="I68" i="10"/>
  <c r="H68" i="10"/>
  <c r="O68" i="10" s="1"/>
  <c r="I67" i="10"/>
  <c r="H67" i="10"/>
  <c r="O67" i="10" s="1"/>
  <c r="I66" i="10"/>
  <c r="H66" i="10"/>
  <c r="O66" i="10" s="1"/>
  <c r="J65" i="10"/>
  <c r="I65" i="10"/>
  <c r="H65" i="10"/>
  <c r="O65" i="10" s="1"/>
  <c r="I64" i="10"/>
  <c r="H64" i="10"/>
  <c r="O64" i="10" s="1"/>
  <c r="I63" i="10"/>
  <c r="H63" i="10"/>
  <c r="O63" i="10" s="1"/>
  <c r="I62" i="10"/>
  <c r="H62" i="10"/>
  <c r="O62" i="10" s="1"/>
  <c r="I61" i="10"/>
  <c r="H61" i="10"/>
  <c r="O61" i="10" s="1"/>
  <c r="I60" i="10"/>
  <c r="H60" i="10"/>
  <c r="O60" i="10" s="1"/>
  <c r="J59" i="10"/>
  <c r="I59" i="10"/>
  <c r="H59" i="10"/>
  <c r="O59" i="10" s="1"/>
  <c r="I58" i="10"/>
  <c r="H58" i="10"/>
  <c r="O58" i="10" s="1"/>
  <c r="I57" i="10"/>
  <c r="H57" i="10"/>
  <c r="O57" i="10" s="1"/>
  <c r="I56" i="10"/>
  <c r="H56" i="10"/>
  <c r="O56" i="10" s="1"/>
  <c r="I55" i="10"/>
  <c r="H55" i="10"/>
  <c r="O55" i="10" s="1"/>
  <c r="J54" i="10"/>
  <c r="I54" i="10"/>
  <c r="H54" i="10"/>
  <c r="O54" i="10" s="1"/>
  <c r="I53" i="10"/>
  <c r="H53" i="10"/>
  <c r="O53" i="10" s="1"/>
  <c r="I52" i="10"/>
  <c r="H52" i="10"/>
  <c r="O52" i="10" s="1"/>
  <c r="I51" i="10"/>
  <c r="H51" i="10"/>
  <c r="O51" i="10" s="1"/>
  <c r="I50" i="10"/>
  <c r="H50" i="10"/>
  <c r="O50" i="10" s="1"/>
  <c r="J49" i="10"/>
  <c r="I49" i="10"/>
  <c r="H49" i="10"/>
  <c r="O49" i="10" s="1"/>
  <c r="I48" i="10"/>
  <c r="H48" i="10"/>
  <c r="O48" i="10" s="1"/>
  <c r="I47" i="10"/>
  <c r="H47" i="10"/>
  <c r="O47" i="10" s="1"/>
  <c r="I46" i="10"/>
  <c r="H46" i="10"/>
  <c r="O46" i="10" s="1"/>
  <c r="P46" i="10" s="1"/>
  <c r="I45" i="10"/>
  <c r="H45" i="10"/>
  <c r="O45" i="10" s="1"/>
  <c r="I44" i="10"/>
  <c r="H44" i="10"/>
  <c r="O44" i="10" s="1"/>
  <c r="I43" i="10"/>
  <c r="H43" i="10"/>
  <c r="O43" i="10" s="1"/>
  <c r="I42" i="10"/>
  <c r="H42" i="10"/>
  <c r="O42" i="10" s="1"/>
  <c r="I41" i="10"/>
  <c r="H41" i="10"/>
  <c r="O41" i="10" s="1"/>
  <c r="J40" i="10"/>
  <c r="I40" i="10"/>
  <c r="H40" i="10"/>
  <c r="O40" i="10" s="1"/>
  <c r="I39" i="10"/>
  <c r="H39" i="10"/>
  <c r="O39" i="10" s="1"/>
  <c r="I38" i="10"/>
  <c r="H38" i="10"/>
  <c r="O38" i="10" s="1"/>
  <c r="J37" i="10"/>
  <c r="I37" i="10"/>
  <c r="H37" i="10"/>
  <c r="O37" i="10" s="1"/>
  <c r="I36" i="10"/>
  <c r="H36" i="10"/>
  <c r="O36" i="10" s="1"/>
  <c r="I35" i="10"/>
  <c r="H35" i="10"/>
  <c r="O35" i="10" s="1"/>
  <c r="I34" i="10"/>
  <c r="H34" i="10"/>
  <c r="O34" i="10" s="1"/>
  <c r="J33" i="10"/>
  <c r="I33" i="10"/>
  <c r="H33" i="10"/>
  <c r="O33" i="10" s="1"/>
  <c r="I32" i="10"/>
  <c r="H32" i="10"/>
  <c r="O32" i="10" s="1"/>
  <c r="I31" i="10"/>
  <c r="H31" i="10"/>
  <c r="O31" i="10" s="1"/>
  <c r="I30" i="10"/>
  <c r="H30" i="10"/>
  <c r="O30" i="10" s="1"/>
  <c r="I29" i="10"/>
  <c r="H29" i="10"/>
  <c r="O29" i="10" s="1"/>
  <c r="I28" i="10"/>
  <c r="H28" i="10"/>
  <c r="O28" i="10" s="1"/>
  <c r="J27" i="10"/>
  <c r="I27" i="10"/>
  <c r="H27" i="10"/>
  <c r="O27" i="10" s="1"/>
  <c r="I26" i="10"/>
  <c r="H26" i="10"/>
  <c r="O26" i="10" s="1"/>
  <c r="I25" i="10"/>
  <c r="H25" i="10"/>
  <c r="O25" i="10" s="1"/>
  <c r="I24" i="10"/>
  <c r="H24" i="10"/>
  <c r="O24" i="10" s="1"/>
  <c r="I23" i="10"/>
  <c r="H23" i="10"/>
  <c r="O23" i="10" s="1"/>
  <c r="I22" i="10"/>
  <c r="H22" i="10"/>
  <c r="O22" i="10" s="1"/>
  <c r="I21" i="10"/>
  <c r="H21" i="10"/>
  <c r="O21" i="10" s="1"/>
  <c r="I20" i="10"/>
  <c r="H20" i="10"/>
  <c r="O20" i="10" s="1"/>
  <c r="I19" i="10"/>
  <c r="H19" i="10"/>
  <c r="O19" i="10" s="1"/>
  <c r="I18" i="10"/>
  <c r="H18" i="10"/>
  <c r="O18" i="10" s="1"/>
  <c r="I17" i="10"/>
  <c r="H17" i="10"/>
  <c r="O17" i="10" s="1"/>
  <c r="I16" i="10"/>
  <c r="H16" i="10"/>
  <c r="O16" i="10" s="1"/>
  <c r="I15" i="10"/>
  <c r="H15" i="10"/>
  <c r="O15" i="10" s="1"/>
  <c r="I14" i="10"/>
  <c r="H14" i="10"/>
  <c r="O14" i="10" s="1"/>
  <c r="I13" i="10"/>
  <c r="H13" i="10"/>
  <c r="O13" i="10" s="1"/>
  <c r="I12" i="10"/>
  <c r="H12" i="10"/>
  <c r="O12" i="10" s="1"/>
  <c r="J11" i="10"/>
  <c r="I11" i="10"/>
  <c r="H11" i="10"/>
  <c r="O11" i="10" s="1"/>
  <c r="I10" i="10"/>
  <c r="H10" i="10"/>
  <c r="O10" i="10" s="1"/>
  <c r="I9" i="10"/>
  <c r="H9" i="10"/>
  <c r="O9" i="10" s="1"/>
  <c r="I8" i="10"/>
  <c r="H8" i="10"/>
  <c r="O8" i="10" s="1"/>
  <c r="I7" i="10"/>
  <c r="H7" i="10"/>
  <c r="O7" i="10" s="1"/>
  <c r="I6" i="10"/>
  <c r="H6" i="10"/>
  <c r="O6" i="10" s="1"/>
  <c r="I5" i="10"/>
  <c r="H5" i="10"/>
  <c r="O5" i="10" s="1"/>
  <c r="J4" i="10"/>
  <c r="I4" i="10"/>
  <c r="H4" i="10"/>
  <c r="O4" i="10" s="1"/>
  <c r="I3" i="10"/>
  <c r="H3" i="10"/>
  <c r="O3" i="10" s="1"/>
  <c r="I2" i="10"/>
  <c r="H2" i="10"/>
  <c r="O2" i="10" s="1"/>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G2"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2"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E2"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D7" i="10"/>
  <c r="D6" i="10"/>
  <c r="D5" i="10"/>
  <c r="D4" i="10"/>
  <c r="D3" i="10"/>
  <c r="D2"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C4" i="10"/>
  <c r="B4" i="10"/>
  <c r="C3" i="10"/>
  <c r="B3" i="10"/>
  <c r="C2" i="10"/>
  <c r="B2"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8" i="10"/>
  <c r="A7" i="10"/>
  <c r="A6" i="10"/>
  <c r="A5" i="10"/>
  <c r="A4" i="10"/>
  <c r="A3" i="10"/>
  <c r="A2" i="10"/>
  <c r="J1" i="10"/>
  <c r="I1" i="10"/>
  <c r="H1" i="10"/>
  <c r="G1" i="10"/>
  <c r="F1" i="10"/>
  <c r="E1" i="10"/>
  <c r="D1" i="10"/>
  <c r="C1" i="10"/>
  <c r="B1" i="10"/>
  <c r="A1" i="10"/>
  <c r="P74" i="10" l="1"/>
  <c r="Q74" i="10" s="1"/>
  <c r="P68" i="10"/>
  <c r="Q68" i="10" s="1"/>
  <c r="P52" i="10"/>
  <c r="J6" i="11"/>
  <c r="P38" i="10"/>
  <c r="Q38" i="10" s="1"/>
  <c r="P60" i="10"/>
  <c r="Q60" i="10" s="1"/>
  <c r="N61" i="10"/>
  <c r="N63" i="10"/>
  <c r="N70" i="10"/>
  <c r="P30" i="10"/>
  <c r="Q30" i="10" s="1"/>
  <c r="N14" i="10"/>
  <c r="N69" i="10"/>
  <c r="N75" i="10"/>
  <c r="N41" i="10"/>
  <c r="N32" i="10"/>
  <c r="N40" i="10"/>
  <c r="N54" i="10"/>
  <c r="N62" i="10"/>
  <c r="P77" i="10"/>
  <c r="Q77" i="10" s="1"/>
  <c r="N33" i="10"/>
  <c r="N8" i="10"/>
  <c r="N16" i="10"/>
  <c r="P24" i="10"/>
  <c r="Q24" i="10" s="1"/>
  <c r="N30" i="10"/>
  <c r="J3" i="11"/>
  <c r="N52" i="10"/>
  <c r="N60" i="10"/>
  <c r="N68" i="10"/>
  <c r="N74" i="10"/>
  <c r="N46" i="10"/>
  <c r="N31" i="10"/>
  <c r="N39" i="10"/>
  <c r="N53" i="10"/>
  <c r="N47" i="10"/>
  <c r="N11" i="10"/>
  <c r="N55" i="10"/>
  <c r="N4" i="10"/>
  <c r="N34" i="10"/>
  <c r="N42" i="10"/>
  <c r="N48" i="10"/>
  <c r="N56" i="10"/>
  <c r="N64" i="10"/>
  <c r="N71" i="10"/>
  <c r="N76" i="10"/>
  <c r="N77" i="10"/>
  <c r="N28" i="10"/>
  <c r="N36" i="10"/>
  <c r="N44" i="10"/>
  <c r="N50" i="10"/>
  <c r="N58" i="10"/>
  <c r="N66" i="10"/>
  <c r="N73" i="10"/>
  <c r="N18" i="10"/>
  <c r="K2" i="11"/>
  <c r="N29" i="10"/>
  <c r="N37" i="10"/>
  <c r="N45" i="10"/>
  <c r="N51" i="10"/>
  <c r="N59" i="10"/>
  <c r="N67" i="10"/>
  <c r="K6" i="11"/>
  <c r="P39" i="10"/>
  <c r="Q39" i="10" s="1"/>
  <c r="P63" i="10"/>
  <c r="Q63" i="10" s="1"/>
  <c r="P4" i="10"/>
  <c r="Q4" i="10"/>
  <c r="P19" i="10"/>
  <c r="Q19" i="10"/>
  <c r="P23" i="10"/>
  <c r="Q23" i="10"/>
  <c r="P36" i="10"/>
  <c r="Q36" i="10" s="1"/>
  <c r="P43" i="10"/>
  <c r="Q43" i="10" s="1"/>
  <c r="Q49" i="10"/>
  <c r="P49" i="10"/>
  <c r="Q56" i="10"/>
  <c r="P56" i="10"/>
  <c r="P67" i="10"/>
  <c r="Q67" i="10" s="1"/>
  <c r="P70" i="10"/>
  <c r="Q70" i="10" s="1"/>
  <c r="P32" i="10"/>
  <c r="Q32" i="10" s="1"/>
  <c r="P29" i="10"/>
  <c r="Q29" i="10" s="1"/>
  <c r="Q33" i="10"/>
  <c r="P33" i="10"/>
  <c r="Q40" i="10"/>
  <c r="P40" i="10"/>
  <c r="Q64" i="10"/>
  <c r="P64" i="10"/>
  <c r="P37" i="10"/>
  <c r="Q37" i="10"/>
  <c r="P44" i="10"/>
  <c r="Q44" i="10" s="1"/>
  <c r="Q57" i="10"/>
  <c r="P57" i="10"/>
  <c r="P71" i="10"/>
  <c r="Q71" i="10" s="1"/>
  <c r="P5" i="10"/>
  <c r="Q5" i="10"/>
  <c r="P50" i="10"/>
  <c r="Q50" i="10" s="1"/>
  <c r="P54" i="10"/>
  <c r="Q54" i="10"/>
  <c r="P61" i="10"/>
  <c r="Q61" i="10"/>
  <c r="Q65" i="10"/>
  <c r="P65" i="10"/>
  <c r="P78" i="10"/>
  <c r="Q78" i="10" s="1"/>
  <c r="P28" i="10"/>
  <c r="Q28" i="10" s="1"/>
  <c r="P17" i="10"/>
  <c r="Q17" i="10"/>
  <c r="Q25" i="10"/>
  <c r="P25" i="10"/>
  <c r="Q27" i="10"/>
  <c r="P27" i="10"/>
  <c r="P34" i="10"/>
  <c r="Q34" i="10" s="1"/>
  <c r="P41" i="10"/>
  <c r="Q41" i="10" s="1"/>
  <c r="P45" i="10"/>
  <c r="Q45" i="10" s="1"/>
  <c r="P47" i="10"/>
  <c r="Q47" i="10" s="1"/>
  <c r="P58" i="10"/>
  <c r="Q58" i="10"/>
  <c r="P69" i="10"/>
  <c r="Q69" i="10" s="1"/>
  <c r="P72" i="10"/>
  <c r="Q72" i="10" s="1"/>
  <c r="P75" i="10"/>
  <c r="Q75" i="10" s="1"/>
  <c r="P53" i="10"/>
  <c r="Q53" i="10" s="1"/>
  <c r="Q6" i="10"/>
  <c r="P6" i="10"/>
  <c r="Q10" i="10"/>
  <c r="P10" i="10"/>
  <c r="P31" i="10"/>
  <c r="Q31" i="10" s="1"/>
  <c r="P51" i="10"/>
  <c r="Q51" i="10"/>
  <c r="Q62" i="10"/>
  <c r="P62" i="10"/>
  <c r="Q11" i="10"/>
  <c r="P11" i="10"/>
  <c r="P18" i="10"/>
  <c r="Q18" i="10"/>
  <c r="P22" i="10"/>
  <c r="Q22" i="10"/>
  <c r="P35" i="10"/>
  <c r="Q35" i="10" s="1"/>
  <c r="P42" i="10"/>
  <c r="Q42" i="10" s="1"/>
  <c r="P48" i="10"/>
  <c r="Q48" i="10" s="1"/>
  <c r="P55" i="10"/>
  <c r="Q55" i="10" s="1"/>
  <c r="P59" i="10"/>
  <c r="Q59" i="10"/>
  <c r="P66" i="10"/>
  <c r="Q66" i="10"/>
  <c r="P73" i="10"/>
  <c r="Q73" i="10" s="1"/>
  <c r="Q76" i="10"/>
  <c r="P76" i="10"/>
  <c r="P9" i="10"/>
  <c r="Q9" i="10" s="1"/>
  <c r="N17" i="10"/>
  <c r="N25" i="10"/>
  <c r="K3" i="11"/>
  <c r="N10" i="10"/>
  <c r="P26" i="10"/>
  <c r="Q26" i="10" s="1"/>
  <c r="N27" i="10"/>
  <c r="N35" i="10"/>
  <c r="N43" i="10"/>
  <c r="N49" i="10"/>
  <c r="N57" i="10"/>
  <c r="N65" i="10"/>
  <c r="N72" i="10"/>
  <c r="K4" i="11"/>
  <c r="N3" i="10"/>
  <c r="N19" i="10"/>
  <c r="J4" i="11"/>
  <c r="Q46" i="10"/>
  <c r="Q52" i="10"/>
  <c r="K5" i="11"/>
  <c r="N12" i="10"/>
  <c r="P20" i="10"/>
  <c r="Q20" i="10" s="1"/>
  <c r="N78" i="10"/>
  <c r="N5" i="10"/>
  <c r="N13" i="10"/>
  <c r="N21" i="10"/>
  <c r="P79" i="10"/>
  <c r="Q79" i="10" s="1"/>
  <c r="N38" i="10"/>
  <c r="N6" i="10"/>
  <c r="P14" i="10"/>
  <c r="Q14" i="10" s="1"/>
  <c r="N22" i="10"/>
  <c r="J5" i="11"/>
  <c r="N7" i="10"/>
  <c r="N15" i="10"/>
  <c r="N23" i="10"/>
  <c r="N26" i="10"/>
  <c r="N24" i="10"/>
  <c r="P21" i="10"/>
  <c r="Q21" i="10" s="1"/>
  <c r="N20" i="10"/>
  <c r="P16" i="10"/>
  <c r="Q16" i="10" s="1"/>
  <c r="P15" i="10"/>
  <c r="Q15" i="10" s="1"/>
  <c r="P13" i="10"/>
  <c r="Q13" i="10" s="1"/>
  <c r="P12" i="10"/>
  <c r="Q12" i="10" s="1"/>
  <c r="N9" i="10"/>
  <c r="P8" i="10"/>
  <c r="Q8" i="10" s="1"/>
  <c r="P7" i="10"/>
  <c r="Q7" i="10" s="1"/>
  <c r="P3" i="10"/>
  <c r="Q3" i="10" s="1"/>
  <c r="N2" i="10"/>
  <c r="J2" i="11"/>
  <c r="N79" i="10"/>
  <c r="P2" i="10"/>
  <c r="Q2" i="10" s="1"/>
  <c r="C6" i="11" l="1"/>
  <c r="B6" i="11"/>
  <c r="B5" i="11"/>
  <c r="C5" i="11"/>
  <c r="B4" i="11"/>
  <c r="C4" i="11"/>
  <c r="C3" i="11"/>
  <c r="B3" i="11"/>
  <c r="C2" i="11"/>
  <c r="B2" i="11"/>
  <c r="L6" i="11"/>
  <c r="F26" i="9" s="1"/>
  <c r="L3" i="11"/>
  <c r="F23" i="9" s="1"/>
  <c r="L2" i="11"/>
  <c r="F22" i="9" s="1"/>
  <c r="H4" i="11"/>
  <c r="I4" i="11" s="1"/>
  <c r="E24" i="9" s="1"/>
  <c r="H6" i="11"/>
  <c r="I6" i="11" s="1"/>
  <c r="E26" i="9" s="1"/>
  <c r="H3" i="11"/>
  <c r="I3" i="11" s="1"/>
  <c r="E23" i="9" s="1"/>
  <c r="H5" i="11"/>
  <c r="I5" i="11" s="1"/>
  <c r="E25" i="9" s="1"/>
  <c r="H2" i="11"/>
  <c r="I2" i="11" s="1"/>
  <c r="E22" i="9" s="1"/>
  <c r="L4" i="11"/>
  <c r="F24" i="9" s="1"/>
  <c r="L5" i="11"/>
  <c r="F25" i="9" s="1"/>
  <c r="D5" i="11" l="1"/>
  <c r="G5" i="11" s="1"/>
  <c r="D4" i="11"/>
  <c r="E4" i="11" s="1"/>
  <c r="D6" i="11"/>
  <c r="E6" i="11" s="1"/>
  <c r="D3" i="11"/>
  <c r="G3" i="11" s="1"/>
  <c r="E27" i="9"/>
  <c r="D2" i="11"/>
  <c r="G2" i="11" s="1"/>
  <c r="F27" i="9"/>
  <c r="E5" i="11" l="1"/>
  <c r="G4" i="11"/>
  <c r="G6" i="11"/>
  <c r="E3" i="11"/>
  <c r="E2" i="11"/>
  <c r="J79" i="10"/>
  <c r="J78" i="10"/>
  <c r="J77" i="10"/>
  <c r="J75" i="10"/>
  <c r="J74" i="10"/>
  <c r="J73" i="10"/>
  <c r="J72" i="10"/>
  <c r="J71" i="10"/>
  <c r="J70" i="10"/>
  <c r="J69" i="10"/>
  <c r="J68" i="10"/>
  <c r="J67" i="10"/>
  <c r="J66" i="10"/>
  <c r="J64" i="10"/>
  <c r="J63" i="10"/>
  <c r="J62" i="10"/>
  <c r="J61" i="10"/>
  <c r="J60" i="10"/>
  <c r="J58" i="10"/>
  <c r="J57" i="10"/>
  <c r="J56" i="10"/>
  <c r="J55" i="10"/>
  <c r="J53" i="10"/>
  <c r="J52" i="10"/>
  <c r="J51" i="10"/>
  <c r="J50" i="10"/>
  <c r="J48" i="10"/>
  <c r="J47" i="10"/>
  <c r="J46" i="10"/>
  <c r="J45" i="10"/>
  <c r="J44" i="10"/>
  <c r="J43" i="10"/>
  <c r="J42" i="10"/>
  <c r="J41" i="10"/>
  <c r="J39" i="10"/>
  <c r="J38" i="10"/>
  <c r="J36" i="10"/>
  <c r="J35" i="10"/>
  <c r="J34" i="10"/>
  <c r="J32" i="10"/>
  <c r="J31" i="10"/>
  <c r="J30" i="10"/>
  <c r="J29" i="10"/>
  <c r="J28" i="10"/>
  <c r="J26" i="10"/>
  <c r="J25" i="10"/>
  <c r="J24" i="10"/>
  <c r="J23" i="10"/>
  <c r="J22" i="10"/>
  <c r="J21" i="10"/>
  <c r="J20" i="10"/>
  <c r="J19" i="10"/>
  <c r="J18" i="10"/>
  <c r="J17" i="10"/>
  <c r="J16" i="10"/>
  <c r="J15" i="10"/>
  <c r="J14" i="10"/>
  <c r="J13" i="10"/>
  <c r="J12" i="10"/>
  <c r="J10" i="10"/>
  <c r="J9" i="10"/>
  <c r="J8" i="10"/>
  <c r="J7" i="10"/>
  <c r="J6" i="10"/>
  <c r="J5" i="10"/>
  <c r="J3" i="10"/>
  <c r="J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Bobcat Company</author>
  </authors>
  <commentList>
    <comment ref="C1" authorId="0" shapeId="0" xr:uid="{F01C5123-F14F-4E1B-A2D1-A6CF329FF30F}">
      <text>
        <r>
          <rPr>
            <b/>
            <sz val="9"/>
            <color indexed="81"/>
            <rFont val="Tahoma"/>
            <family val="2"/>
          </rPr>
          <t>update data validation tab with list to select from for this field</t>
        </r>
      </text>
    </comment>
  </commentList>
</comments>
</file>

<file path=xl/sharedStrings.xml><?xml version="1.0" encoding="utf-8"?>
<sst xmlns="http://schemas.openxmlformats.org/spreadsheetml/2006/main" count="487" uniqueCount="363">
  <si>
    <t>Line no.</t>
  </si>
  <si>
    <t>Section</t>
  </si>
  <si>
    <t>Topic</t>
  </si>
  <si>
    <t>0 Points 
Awarded</t>
    <phoneticPr fontId="1" type="noConversion"/>
  </si>
  <si>
    <t xml:space="preserve">One Point 
(Generally Reactive Activity) </t>
    <phoneticPr fontId="1" type="noConversion"/>
  </si>
  <si>
    <t>Two Points 
(Generally Proactive Activity)</t>
    <phoneticPr fontId="1" type="noConversion"/>
  </si>
  <si>
    <t>Three Points 
(World Class/Industry Leading Activity)</t>
    <phoneticPr fontId="1" type="noConversion"/>
  </si>
  <si>
    <t>Bobcat Score</t>
  </si>
  <si>
    <t>Comments</t>
  </si>
  <si>
    <t>IAROD Item</t>
  </si>
  <si>
    <t>Min Score</t>
  </si>
  <si>
    <t>Max score</t>
  </si>
  <si>
    <t>Method</t>
  </si>
  <si>
    <t>Documentation</t>
  </si>
  <si>
    <t>Part numbers and Revisions match Doosan Bobcat's drawing?</t>
  </si>
  <si>
    <t>None</t>
  </si>
  <si>
    <t>Part numbers and revisions matches Doosan Bobcat's drawing</t>
  </si>
  <si>
    <r>
      <rPr>
        <u/>
        <sz val="11"/>
        <color theme="1"/>
        <rFont val="Calibri"/>
        <family val="2"/>
      </rPr>
      <t>In addition to 1 point criteria:</t>
    </r>
    <r>
      <rPr>
        <sz val="11"/>
        <color theme="1"/>
        <rFont val="Calibri"/>
        <family val="2"/>
      </rPr>
      <t xml:space="preserve">   
Supplier has a system in place to monitor revision changes and update accordingly.</t>
    </r>
  </si>
  <si>
    <t>Do operators have written and controlled work instructions for the manufacturing process?</t>
  </si>
  <si>
    <t>None / Available when requested</t>
  </si>
  <si>
    <t>Available at the work station</t>
  </si>
  <si>
    <t>Each station has posted procedure clearly defining CTQ  and safety requirements as applicable.</t>
  </si>
  <si>
    <r>
      <rPr>
        <u/>
        <sz val="11"/>
        <color theme="1"/>
        <rFont val="Calibri"/>
        <family val="2"/>
      </rPr>
      <t>In addition to 2 point criteria:</t>
    </r>
    <r>
      <rPr>
        <sz val="11"/>
        <color theme="1"/>
        <rFont val="Calibri"/>
        <family val="2"/>
      </rPr>
      <t xml:space="preserve">
Managed by MES system, displayed on monitor, and process is sequenced.</t>
    </r>
  </si>
  <si>
    <t>Change Management</t>
  </si>
  <si>
    <t>How is the PO verified to correspond to the RFQ? (drawing revision,  grade of metal,  technical requirements, etc.)</t>
  </si>
  <si>
    <t>PO are verified against the RFQ to confirm part number and quantities.</t>
  </si>
  <si>
    <t>PO are verified against RFQ and drawing to confirm all the requirements for part.</t>
  </si>
  <si>
    <t>Does the supplier's QMS include a procedure for change management?</t>
  </si>
  <si>
    <t>No formal or documented system in place.</t>
  </si>
  <si>
    <t>Documented system in place.
Evidence of systemic reviews.</t>
  </si>
  <si>
    <r>
      <rPr>
        <u/>
        <sz val="11"/>
        <color theme="1"/>
        <rFont val="Calibri"/>
        <family val="2"/>
      </rPr>
      <t>In addition to 1 point criteria:</t>
    </r>
    <r>
      <rPr>
        <sz val="11"/>
        <color theme="1"/>
        <rFont val="Calibri"/>
        <family val="2"/>
      </rPr>
      <t xml:space="preserve">
Evidence of cross functional teams.</t>
    </r>
  </si>
  <si>
    <r>
      <rPr>
        <u/>
        <sz val="11"/>
        <color theme="1"/>
        <rFont val="Calibri"/>
        <family val="2"/>
      </rPr>
      <t>In addition to 2 point criteria:</t>
    </r>
    <r>
      <rPr>
        <sz val="11"/>
        <color theme="1"/>
        <rFont val="Calibri"/>
        <family val="2"/>
      </rPr>
      <t xml:space="preserve">
Evidence of regular, scheduled reviews.</t>
    </r>
  </si>
  <si>
    <t>Is an Engineering or Manufacturing Change Notice submitted for every product change?</t>
  </si>
  <si>
    <t>No Change Notice</t>
  </si>
  <si>
    <t>Only drawing change information</t>
  </si>
  <si>
    <t>ECN process is available to ensure change information can be found by each Engineering Change Notice and approved by functional team</t>
  </si>
  <si>
    <r>
      <rPr>
        <u/>
        <sz val="11"/>
        <rFont val="Calibri"/>
        <family val="2"/>
      </rPr>
      <t>In addition to 2 point criteria:</t>
    </r>
    <r>
      <rPr>
        <sz val="11"/>
        <rFont val="Calibri"/>
        <family val="2"/>
      </rPr>
      <t xml:space="preserve">
There is a ECN system to check each product.</t>
    </r>
  </si>
  <si>
    <t>Are all related specifications as indicated on the drawing available?</t>
  </si>
  <si>
    <t>Supplier uses the drawing for operators directly without any specifications indicated or translation.</t>
  </si>
  <si>
    <t>CTQ transferred from Doosan Bobcat documents to supplier documentation</t>
  </si>
  <si>
    <r>
      <rPr>
        <u/>
        <sz val="11"/>
        <color theme="1"/>
        <rFont val="Calibri"/>
        <family val="2"/>
      </rPr>
      <t>In addition to 1 point criteria:</t>
    </r>
    <r>
      <rPr>
        <sz val="11"/>
        <color theme="1"/>
        <rFont val="Calibri"/>
        <family val="2"/>
      </rPr>
      <t xml:space="preserve">
Work instructions shows CTQ</t>
    </r>
  </si>
  <si>
    <t>Supplier has their own CTQ items called out on work instructions</t>
  </si>
  <si>
    <t>How are suggestions made to customers about changes to their drawings?</t>
  </si>
  <si>
    <t>Supplier changes the drawing directly without any notices to customers</t>
  </si>
  <si>
    <t>Supplier request changes via email, phone calls, or any other type of communication to the customer.</t>
  </si>
  <si>
    <t>Supplier has an internal process and database to track requested changes.</t>
  </si>
  <si>
    <t>Do operators/manufacturing verify Change Notices before production?</t>
  </si>
  <si>
    <t>No evidence</t>
  </si>
  <si>
    <t>Operators are trained to verify the job packet documentation matches the latest print revison prior to production.</t>
  </si>
  <si>
    <t>Supplier has a electronic (paperless) system in place that ensure the latest print(s) with all approved changes.   Notes are included in the job packet that is released to production.</t>
  </si>
  <si>
    <t>In-Process Controls</t>
  </si>
  <si>
    <t>Is material stored on the shop floor separated and clearly identified from other products? (By Lot, Build date and Source?)</t>
  </si>
  <si>
    <t>Material is mixed together. No identification.</t>
  </si>
  <si>
    <t>Material is separated but not clearly identified.</t>
  </si>
  <si>
    <r>
      <rPr>
        <u/>
        <sz val="11"/>
        <color theme="1"/>
        <rFont val="Calibri"/>
        <family val="2"/>
      </rPr>
      <t>In addition to 1 point criteria:</t>
    </r>
    <r>
      <rPr>
        <sz val="11"/>
        <color theme="1"/>
        <rFont val="Calibri"/>
        <family val="2"/>
      </rPr>
      <t xml:space="preserve">
Material clearly identified</t>
    </r>
  </si>
  <si>
    <r>
      <rPr>
        <u/>
        <sz val="11"/>
        <color theme="1"/>
        <rFont val="Calibri"/>
        <family val="2"/>
      </rPr>
      <t>In addition to 2 point criteria:</t>
    </r>
    <r>
      <rPr>
        <sz val="11"/>
        <color theme="1"/>
        <rFont val="Calibri"/>
        <family val="2"/>
      </rPr>
      <t xml:space="preserve">
FIFO</t>
    </r>
  </si>
  <si>
    <t>Are there proper environmental controls to maintain temperature/humidity to achieve required product specifications?</t>
  </si>
  <si>
    <t>Impact of temperature/humidity on achieving specifications not understood or managed</t>
  </si>
  <si>
    <t>Understand impact of temperature/humidity on achieving specifications and have adequate controls in place</t>
  </si>
  <si>
    <r>
      <rPr>
        <u/>
        <sz val="11"/>
        <color theme="1"/>
        <rFont val="Calibri"/>
        <family val="2"/>
      </rPr>
      <t>In addition to 1 point criteria:</t>
    </r>
    <r>
      <rPr>
        <sz val="11"/>
        <color theme="1"/>
        <rFont val="Calibri"/>
        <family val="2"/>
      </rPr>
      <t xml:space="preserve">
Adequate temperature/humidity controls for employees</t>
    </r>
  </si>
  <si>
    <t>Is there a Process Flow Diagram?</t>
  </si>
  <si>
    <t>No Process Flow Diagram.</t>
  </si>
  <si>
    <t>A generic "Process Flow Diagram" exist with basic flow of the process.</t>
  </si>
  <si>
    <t>Process Flow Diagram includes all aspects of the production process from receipt of in-coming material to shipment of product.</t>
  </si>
  <si>
    <t>Do a PFMEA exist for the process?</t>
  </si>
  <si>
    <t>No PFMEA.</t>
  </si>
  <si>
    <t>A PFMEA exists that considers all aspects of the production process and adequately addresses high RPN issues.</t>
  </si>
  <si>
    <t>Is their a Control plan for the process?</t>
  </si>
  <si>
    <t>No Control Plan.</t>
  </si>
  <si>
    <t>A Process Control plan exists that tracks the Process Flow Diagram and PFMEA.</t>
  </si>
  <si>
    <t>Are the control methods (sample size and frequency) identified on the control plan  adequate for production?</t>
  </si>
  <si>
    <t>Sample size and frequency are identified on the control plan</t>
  </si>
  <si>
    <t>When required by the control plan, are SPC practices in place?</t>
  </si>
  <si>
    <t>SPC in place and data is uses to monitor the process for improvements.</t>
  </si>
  <si>
    <t>What type of instructions are included in Standard Work Instructions (SWIs) for operators?</t>
  </si>
  <si>
    <t>SWIs are not available at operator work stations</t>
  </si>
  <si>
    <t>SWIs are available but are simple and missing some information.  There are no images for operators to reference.</t>
  </si>
  <si>
    <r>
      <rPr>
        <u/>
        <sz val="11"/>
        <color theme="1"/>
        <rFont val="Calibri"/>
        <family val="2"/>
      </rPr>
      <t>In addition to 1 point criteria:</t>
    </r>
    <r>
      <rPr>
        <sz val="11"/>
        <color theme="1"/>
        <rFont val="Calibri"/>
        <family val="2"/>
      </rPr>
      <t xml:space="preserve">
All required information is included including images for reference</t>
    </r>
  </si>
  <si>
    <r>
      <rPr>
        <u/>
        <sz val="11"/>
        <color theme="1"/>
        <rFont val="Calibri"/>
        <family val="2"/>
      </rPr>
      <t>In addition to 2 point criteria:</t>
    </r>
    <r>
      <rPr>
        <sz val="11"/>
        <color theme="1"/>
        <rFont val="Calibri"/>
        <family val="2"/>
      </rPr>
      <t xml:space="preserve">
Computer/monitor available at work station that shows all SWIs and also allows operator to enter and monitor scrap history, start/complete jobs, and may also include video work instructions.</t>
    </r>
  </si>
  <si>
    <t>How often do operators complete inspections on their products?</t>
  </si>
  <si>
    <t>Operators do not inspect their product</t>
  </si>
  <si>
    <t>Once per shift/job (at beginning or end) using go/no-go style gauges</t>
  </si>
  <si>
    <r>
      <rPr>
        <u/>
        <sz val="11"/>
        <rFont val="Calibri"/>
        <family val="2"/>
      </rPr>
      <t>In addition to 1 point criteria:</t>
    </r>
    <r>
      <rPr>
        <sz val="11"/>
        <rFont val="Calibri"/>
        <family val="2"/>
      </rPr>
      <t xml:space="preserve">
Random inspection throughout job using go/no-go style gauges</t>
    </r>
  </si>
  <si>
    <r>
      <t xml:space="preserve">In addition to 2 point criteria:
</t>
    </r>
    <r>
      <rPr>
        <sz val="11"/>
        <rFont val="Calibri"/>
        <family val="2"/>
      </rPr>
      <t>Sample of parts sent for full dimensional analysis</t>
    </r>
  </si>
  <si>
    <t>How do operators know what is acceptable/rejectable?</t>
  </si>
  <si>
    <t>Operators are able to determine what is acceptable/rejectable based on work-instructions.</t>
  </si>
  <si>
    <t>Operators are able to determine what is acceptable/rejectable based on work-instructions and drawings</t>
  </si>
  <si>
    <t>Operators has "process inspection" checklist that provides specification.</t>
  </si>
  <si>
    <t>Does the actual process flow match the process flow documentation? (By work center, line and or department?)</t>
  </si>
  <si>
    <t>Production process flow does not match documented process flow documentation.</t>
  </si>
  <si>
    <t>Production process flow matches the documented process flow documentation.</t>
  </si>
  <si>
    <t>Are appropriate process monitors, and inspection/test equipment available and in use to facilitate process control?</t>
  </si>
  <si>
    <t>Supplier has inspection/test equipment for pass/fail, but does not use data to monitor the process</t>
  </si>
  <si>
    <t>Supplier has inspection/test equipment for pass/fail with the record to trace.</t>
  </si>
  <si>
    <r>
      <rPr>
        <u/>
        <sz val="11"/>
        <rFont val="Calibri"/>
        <family val="2"/>
      </rPr>
      <t>In addition to 2 point criteria:</t>
    </r>
    <r>
      <rPr>
        <sz val="11"/>
        <rFont val="Calibri"/>
        <family val="2"/>
      </rPr>
      <t xml:space="preserve">
Supplier has automated equipment to save and upload records in the system to ensure monitoring and control.</t>
    </r>
  </si>
  <si>
    <t>Are gauges and templates necessary to execute the checks calibrated and available for operator use?</t>
  </si>
  <si>
    <t>No Record</t>
  </si>
  <si>
    <t>Yearly calibration (w/records) for all gauges.</t>
  </si>
  <si>
    <r>
      <rPr>
        <u/>
        <sz val="11"/>
        <rFont val="Calibri"/>
        <family val="2"/>
      </rPr>
      <t>In addition to 1 point criteria:</t>
    </r>
    <r>
      <rPr>
        <sz val="11"/>
        <rFont val="Calibri"/>
        <family val="2"/>
      </rPr>
      <t xml:space="preserve">
Each gauge is verified weekly for accuracy and conformance</t>
    </r>
  </si>
  <si>
    <r>
      <rPr>
        <u/>
        <sz val="11"/>
        <rFont val="Calibri"/>
        <family val="2"/>
      </rPr>
      <t>In addition to 2 point criteria:</t>
    </r>
    <r>
      <rPr>
        <sz val="11"/>
        <rFont val="Calibri"/>
        <family val="2"/>
      </rPr>
      <t xml:space="preserve">
Each gauge is verified daily before use for accuracy and conformance</t>
    </r>
  </si>
  <si>
    <t>Can you verify that gage R&amp;R studies are utilized?</t>
  </si>
  <si>
    <t xml:space="preserve">Supplier has the analysis record  </t>
    <phoneticPr fontId="15" type="noConversion"/>
  </si>
  <si>
    <t>Supplier has a gage R&amp;R tool such as minitab to verify</t>
  </si>
  <si>
    <t>Are manufacturing aids available at all times and being used by operators?</t>
  </si>
  <si>
    <t>Job routing/work order with written work instructions available, up to date, and followed.</t>
  </si>
  <si>
    <t>Work instructions with images useful to completing the task where applicable included with job router/traveler. Critical safety and quality elements defined.</t>
  </si>
  <si>
    <t>Electronic work instructions tied to MES to control sequence and actions of the operator, includes reference to necessary components from Control Plan.  References inspection/test requirements including frequency and reaction plan.</t>
  </si>
  <si>
    <t>Measurement</t>
  </si>
  <si>
    <t>Are all measuring and test equipment in the area properly identified including equipment identification and calibration status?</t>
  </si>
  <si>
    <t>All measuring and test equipment in the area identified without calibration record or calibration record is overdue.</t>
  </si>
  <si>
    <t>All measuring and test equipment in the area identified with the optimum calibration date record.</t>
    <phoneticPr fontId="15" type="noConversion"/>
  </si>
  <si>
    <r>
      <rPr>
        <u/>
        <sz val="11"/>
        <rFont val="Calibri"/>
        <family val="2"/>
      </rPr>
      <t>In addition to 2 point criteria:</t>
    </r>
    <r>
      <rPr>
        <sz val="11"/>
        <rFont val="Calibri"/>
        <family val="2"/>
      </rPr>
      <t xml:space="preserve">
Supplier applies daily spot checks for equipment prior to usage.</t>
    </r>
  </si>
  <si>
    <t>How often is the testing equipment calibrated?</t>
  </si>
  <si>
    <t>No calibration procedure</t>
  </si>
  <si>
    <t>Only when equipment is found to have a problem.</t>
  </si>
  <si>
    <t>Per manufacturer's recommendations, but no calibration records available</t>
  </si>
  <si>
    <t>Per manufacturer's recommendations or more frequently.  Calibration records can be found through calibration tracking system.</t>
  </si>
  <si>
    <t>How are operators qualified to perform testing?</t>
  </si>
  <si>
    <t>No special qualifications</t>
  </si>
  <si>
    <t>Operators are certified for the inspection process but their certificates are not valid</t>
  </si>
  <si>
    <t>Operators are certified for the inspection process and certificates are valid.</t>
  </si>
  <si>
    <t>Do operators perform scheduled verifications of production tools?  How are tooling and fixturing verified prior to use?  Are they in acceptable condition?</t>
  </si>
  <si>
    <t>Evidence of equipment/tools or process validation prior to start of production.</t>
  </si>
  <si>
    <r>
      <rPr>
        <u/>
        <sz val="11"/>
        <color theme="1"/>
        <rFont val="Calibri"/>
        <family val="2"/>
      </rPr>
      <t>In addition to 1 point criteria:</t>
    </r>
    <r>
      <rPr>
        <b/>
        <u/>
        <sz val="11"/>
        <color theme="1"/>
        <rFont val="Calibri"/>
        <family val="2"/>
      </rPr>
      <t xml:space="preserve"> </t>
    </r>
    <r>
      <rPr>
        <sz val="11"/>
        <color theme="1"/>
        <rFont val="Calibri"/>
        <family val="2"/>
      </rPr>
      <t xml:space="preserve">
Evidence suggests production trial run study is conducted when required by customer, but lack of formal process.</t>
    </r>
  </si>
  <si>
    <r>
      <rPr>
        <u/>
        <sz val="11"/>
        <color theme="1"/>
        <rFont val="Calibri"/>
        <family val="2"/>
      </rPr>
      <t>In addition to 2 point criteria:</t>
    </r>
    <r>
      <rPr>
        <sz val="11"/>
        <color theme="1"/>
        <rFont val="Calibri"/>
        <family val="2"/>
      </rPr>
      <t xml:space="preserve">
Formal process validation procedure in place which includes customer notification.</t>
    </r>
  </si>
  <si>
    <t>How are  fixtures, tools, and equipment stored? In a secure and proper environment?</t>
  </si>
  <si>
    <t>No specialized area for fixtures, tools, and equipment storage</t>
  </si>
  <si>
    <t>Supplier has the  specialized area for  fixtures, tools, and equipment stored, but no other management.</t>
  </si>
  <si>
    <r>
      <rPr>
        <u/>
        <sz val="11"/>
        <rFont val="Calibri"/>
        <family val="2"/>
      </rPr>
      <t xml:space="preserve">In addition to 1 point criteria: </t>
    </r>
    <r>
      <rPr>
        <sz val="11"/>
        <rFont val="Calibri"/>
        <family val="2"/>
      </rPr>
      <t xml:space="preserve">
Key fixtures, tools, and equipment stored followed the secure and environment with  spot check list to control. </t>
    </r>
  </si>
  <si>
    <r>
      <rPr>
        <u/>
        <sz val="11"/>
        <rFont val="Calibri"/>
        <family val="2"/>
      </rPr>
      <t>In addition to 2 point criteria:</t>
    </r>
    <r>
      <rPr>
        <sz val="11"/>
        <rFont val="Calibri"/>
        <family val="2"/>
      </rPr>
      <t xml:space="preserve">
Supplier has the maintenance plan and record for each fixture, tool, and equipment.</t>
    </r>
  </si>
  <si>
    <t>Shipping/Receiving Inspection</t>
  </si>
  <si>
    <t>Is Receiving Inspection listed on the Control Plan?</t>
  </si>
  <si>
    <t>Only the general description listed of incoming inspection on control plan.</t>
    <phoneticPr fontId="15" type="noConversion"/>
  </si>
  <si>
    <t>Key material listed on the control plan with the detail control requirement.</t>
    <phoneticPr fontId="15" type="noConversion"/>
  </si>
  <si>
    <t>All the material is listed on the control plan with the detailed control requirement.</t>
  </si>
  <si>
    <t>Is there an incoming inspection procedure?</t>
  </si>
  <si>
    <t>No evidence or record</t>
    <phoneticPr fontId="15" type="noConversion"/>
  </si>
  <si>
    <t>Only the inspection procedure, but no matching inspection document as the requirement.</t>
  </si>
  <si>
    <t>Inspection requirements such as sampling proportion, acceptance conditions, inspection method and record are clear by inspection WI .</t>
  </si>
  <si>
    <r>
      <rPr>
        <u/>
        <sz val="11"/>
        <rFont val="Calibri"/>
        <family val="2"/>
      </rPr>
      <t>In addition to 2 point criteria:</t>
    </r>
    <r>
      <rPr>
        <sz val="11"/>
        <rFont val="Calibri"/>
        <family val="2"/>
      </rPr>
      <t xml:space="preserve">
Supplier uses the incoming inspection procedure as system level to control.</t>
    </r>
  </si>
  <si>
    <t>How are shipping labels verified prior to being applied onto product for transportation?</t>
  </si>
  <si>
    <t>Only the ok or pass information on the label, no traceability information</t>
    <phoneticPr fontId="15" type="noConversion"/>
  </si>
  <si>
    <t>Traceability information such as P/N, shipping date and insprction result are  available on the label.</t>
  </si>
  <si>
    <t>Material</t>
  </si>
  <si>
    <t>Product Identification</t>
  </si>
  <si>
    <t>Is there a method in place to provide traceability of product shipped to Doosan Bobcat as per the requirements of the commodity produced?</t>
  </si>
  <si>
    <t>No evidence</t>
    <phoneticPr fontId="15" type="noConversion"/>
  </si>
  <si>
    <t>Only use label to trace, no record inside.</t>
  </si>
  <si>
    <t>Use bar code to scan as the bench traceability</t>
    <phoneticPr fontId="15" type="noConversion"/>
  </si>
  <si>
    <t>Use the traceability system to control each lot from material to final production.</t>
  </si>
  <si>
    <t>Is in-process production clearly identified by part number and status at each step of the operation?</t>
  </si>
  <si>
    <t>Only use production work order to control</t>
    <phoneticPr fontId="15" type="noConversion"/>
  </si>
  <si>
    <t xml:space="preserve">Use production work order, in-process production part number and IPQC record to control and trace. </t>
  </si>
  <si>
    <r>
      <rPr>
        <u/>
        <sz val="11"/>
        <rFont val="Calibri"/>
        <family val="2"/>
      </rPr>
      <t>In addition to 2 point criteria:</t>
    </r>
    <r>
      <rPr>
        <sz val="11"/>
        <rFont val="Calibri"/>
        <family val="2"/>
      </rPr>
      <t xml:space="preserve">
Use the traceability system to scan and save the status and record of each material and/or process step.</t>
    </r>
  </si>
  <si>
    <t>Raw Material Management</t>
  </si>
  <si>
    <t>Are raw materials and purchased components stored in an appropriate location that prevents damage?</t>
  </si>
  <si>
    <t>No organization or proper storage.  Hazardous materials unsecured.  No security or cage area.</t>
  </si>
  <si>
    <t>Standard warehouse and clear, logical storage area.</t>
  </si>
  <si>
    <r>
      <rPr>
        <u/>
        <sz val="11"/>
        <rFont val="Calibri"/>
        <family val="2"/>
      </rPr>
      <t xml:space="preserve">In addition to 1 point criteria:
</t>
    </r>
    <r>
      <rPr>
        <sz val="11"/>
        <rFont val="Calibri"/>
        <family val="2"/>
      </rPr>
      <t>Standard storage is defined.  Clear usage rule for warehouse's inventory, such as height limitation, weight limitation, operator limitation, and so on.  Organized by location.</t>
    </r>
  </si>
  <si>
    <r>
      <rPr>
        <u/>
        <sz val="11"/>
        <rFont val="Calibri"/>
        <family val="2"/>
      </rPr>
      <t xml:space="preserve">In addition to 2 point criteria:
</t>
    </r>
    <r>
      <rPr>
        <sz val="11"/>
        <rFont val="Calibri"/>
        <family val="2"/>
      </rPr>
      <t>Intelligent warehouse:  Human Computer Interaction hardware.                                 
Material in/out hardware.                   Organized by lot number.                                                 Cage area is secured and monitored</t>
    </r>
  </si>
  <si>
    <t>Are technical specifications for raw material listed on the POs?</t>
  </si>
  <si>
    <t>Only part number listed .</t>
  </si>
  <si>
    <t>Part number/ drawing information and revision listed.</t>
  </si>
  <si>
    <t>How often are approved suppliers evaluated for decisions regarding alternate sourcing?  Including quality, delivery, capacity, cost, government regulations, etc.</t>
  </si>
  <si>
    <t>Supplier has the audit plan and requirements, but does not include supporting information of quality, delivery, capacity, cost, government regulations</t>
  </si>
  <si>
    <t>Supplier has the first time qualification audit which including all the information of quality, delivery, capacity, cost, government regulations .</t>
    <phoneticPr fontId="15" type="noConversion"/>
  </si>
  <si>
    <r>
      <rPr>
        <u/>
        <sz val="11"/>
        <rFont val="Calibri"/>
        <family val="2"/>
      </rPr>
      <t xml:space="preserve">In addition to 2 point criteria: </t>
    </r>
    <r>
      <rPr>
        <sz val="11"/>
        <rFont val="Calibri"/>
        <family val="2"/>
      </rPr>
      <t xml:space="preserve">
Supplier has the yearly audit plan for key suppliers and project.</t>
    </r>
  </si>
  <si>
    <t>How is FIFO used throughout the shop floor?</t>
  </si>
  <si>
    <t>No control</t>
  </si>
  <si>
    <t>FIFO control for partial material</t>
  </si>
  <si>
    <t>FIFO control for all material</t>
  </si>
  <si>
    <r>
      <rPr>
        <u/>
        <sz val="11"/>
        <color theme="1"/>
        <rFont val="Calibri"/>
        <family val="2"/>
      </rPr>
      <t xml:space="preserve">In addition to 2 point criteria:
</t>
    </r>
    <r>
      <rPr>
        <sz val="11"/>
        <color theme="1"/>
        <rFont val="Calibri"/>
        <family val="2"/>
      </rPr>
      <t>Audit and secondary checks on system are in place.</t>
    </r>
  </si>
  <si>
    <t>How are safety stock and inventory levels monitored to prevent interruptions to production?</t>
  </si>
  <si>
    <t>No safety stock plan</t>
    <phoneticPr fontId="15" type="noConversion"/>
  </si>
  <si>
    <t>Supplier has the safety stock for risk material but not match the forecast and customer requirement .</t>
    <phoneticPr fontId="15" type="noConversion"/>
  </si>
  <si>
    <t>Supplier has the safety stock for risk match and match the forecast and customer requirement .</t>
    <phoneticPr fontId="15" type="noConversion"/>
  </si>
  <si>
    <t>Critical suppliers are identified, safety stock is defined and a contingency plan in case of shortage is completed.</t>
  </si>
  <si>
    <t>Is there a process to define high risk material (i.e. long lead time, capacity)?</t>
  </si>
  <si>
    <t>No ability to define the high risk material</t>
  </si>
  <si>
    <t>Supplier can define the high risk material, but no key personnel assigned for follow-up.</t>
  </si>
  <si>
    <t>Supplier has identified key personnel to monitor high risk material and safety stock.</t>
  </si>
  <si>
    <r>
      <rPr>
        <u/>
        <sz val="11"/>
        <rFont val="Calibri"/>
        <family val="2"/>
      </rPr>
      <t>In addition to 2 point criteria:</t>
    </r>
    <r>
      <rPr>
        <sz val="11"/>
        <rFont val="Calibri"/>
        <family val="2"/>
      </rPr>
      <t xml:space="preserve">
Supplier has the material system to monitor the high risk material and safety stock with the contingency plan for them.</t>
    </r>
  </si>
  <si>
    <t>Are there any test performed on raw material to ensure material meets specifications or isn't harmful to equipment/employees?</t>
  </si>
  <si>
    <t>No incoming inspection process for raw material.</t>
  </si>
  <si>
    <t>Incoming inspection only performed in response to issues that arise.</t>
  </si>
  <si>
    <t>Incoming inspection process is developed, trained and communicated to those who use it.</t>
  </si>
  <si>
    <t>Data from incoming inspection is used to prevent future issues or make improvements before potential risks become issues.</t>
  </si>
  <si>
    <t>If the product has a shelf life, how is it documented and tracked?</t>
  </si>
  <si>
    <t>No management for shelf life material</t>
    <phoneticPr fontId="15" type="noConversion"/>
  </si>
  <si>
    <t>Supplier use the material card with the due date information for shelf life material</t>
    <phoneticPr fontId="15" type="noConversion"/>
  </si>
  <si>
    <r>
      <rPr>
        <u/>
        <sz val="11"/>
        <rFont val="Calibri"/>
        <family val="2"/>
      </rPr>
      <t>In addition to 1 point criteria:</t>
    </r>
    <r>
      <rPr>
        <sz val="11"/>
        <rFont val="Calibri"/>
        <family val="2"/>
      </rPr>
      <t xml:space="preserve">
Supplier has the defined the procedures to manage shelf life material.</t>
    </r>
  </si>
  <si>
    <r>
      <rPr>
        <u/>
        <sz val="11"/>
        <rFont val="Calibri"/>
        <family val="2"/>
      </rPr>
      <t xml:space="preserve">In addition to 2 point criteria:  </t>
    </r>
    <r>
      <rPr>
        <sz val="11"/>
        <rFont val="Calibri"/>
        <family val="2"/>
      </rPr>
      <t xml:space="preserve">
Supplier uses materials system to control. Once shelf life material is overdue,  system can block/withhold the material automatically </t>
    </r>
  </si>
  <si>
    <t>Control of Nonconforming Material</t>
  </si>
  <si>
    <t>How is nonconforming material properly identified and segregated from normal production?</t>
  </si>
  <si>
    <t>No defined action</t>
  </si>
  <si>
    <t>Part set aside to be reviewed</t>
  </si>
  <si>
    <t>Part labeled / held per defined non-conformance procedure</t>
  </si>
  <si>
    <r>
      <rPr>
        <u/>
        <sz val="11"/>
        <color theme="1"/>
        <rFont val="Calibri"/>
        <family val="2"/>
      </rPr>
      <t>In addition to 2 point criteria:</t>
    </r>
    <r>
      <rPr>
        <sz val="11"/>
        <color theme="1"/>
        <rFont val="Calibri"/>
        <family val="2"/>
      </rPr>
      <t xml:space="preserve">
Non-conformance documented in a system for root cause analysis</t>
    </r>
  </si>
  <si>
    <t>Do operators have a process to stop production if production issues found?</t>
  </si>
  <si>
    <t>No defined process or procedure for operators to stop for issues.  Operators are encourage to stop production if they see issues.</t>
  </si>
  <si>
    <t>Established procedure for operators to follow to stop production for issues, including escalation plan and quality contacts</t>
  </si>
  <si>
    <t>Are all finished parts clearly identified and place in a define area?</t>
  </si>
  <si>
    <t>Supplier has the finished parts area but different parts are mixed together with no identification.</t>
  </si>
  <si>
    <t>Finished parts area is clearly marked with unique positions.</t>
  </si>
  <si>
    <r>
      <rPr>
        <u/>
        <sz val="11"/>
        <rFont val="Calibri"/>
        <family val="2"/>
      </rPr>
      <t>In addition to 2 point criteria:</t>
    </r>
    <r>
      <rPr>
        <sz val="11"/>
        <rFont val="Calibri"/>
        <family val="2"/>
      </rPr>
      <t xml:space="preserve">
Supplier has the procedure to define the finished parts management.</t>
    </r>
  </si>
  <si>
    <t>Are scrap, rework, and questionable parts isolated from in-process and finished work in clearly defined and labeled area(s)?</t>
  </si>
  <si>
    <t>Supplier has a Nonconforming Material area but different parts are mixed together with no identification.</t>
  </si>
  <si>
    <t>Nonconforming material area is clearly marked with unique positions.</t>
  </si>
  <si>
    <r>
      <rPr>
        <u/>
        <sz val="11"/>
        <rFont val="Calibri"/>
        <family val="2"/>
      </rPr>
      <t>In addition to 2 point criteria:</t>
    </r>
    <r>
      <rPr>
        <sz val="11"/>
        <rFont val="Calibri"/>
        <family val="2"/>
      </rPr>
      <t xml:space="preserve">
Supplier has the procedure to define the Nonconforming Material management.</t>
    </r>
  </si>
  <si>
    <t>Man</t>
  </si>
  <si>
    <t>Man/Training &amp; Certification</t>
  </si>
  <si>
    <t>Are minimum training requirements documented for operators?</t>
  </si>
  <si>
    <t>Training documents and evidence</t>
  </si>
  <si>
    <t>Training procedures in place with  documentation and evidence of completion &amp; approval.  Updated training matrix.</t>
  </si>
  <si>
    <t>If temporary personnel are utilized, are they subject to the same minimum technical training schedule and requirements as are permanent personnel for the same position?</t>
  </si>
  <si>
    <t>No evidence of training</t>
  </si>
  <si>
    <t>Is periodic re-validation of operator skills part of the training process?</t>
  </si>
  <si>
    <t>Re-validation of operator skills only as part of a corrective action.</t>
  </si>
  <si>
    <t>Periodic re-validation of operator skills with updated training documents.</t>
  </si>
  <si>
    <t xml:space="preserve">Are employees cross-functionally trained?  </t>
  </si>
  <si>
    <t>Training documents and records</t>
  </si>
  <si>
    <r>
      <rPr>
        <u/>
        <sz val="11"/>
        <rFont val="Calibri"/>
        <family val="2"/>
      </rPr>
      <t>In addition to 2 point criteria:</t>
    </r>
    <r>
      <rPr>
        <sz val="11"/>
        <rFont val="Calibri"/>
        <family val="2"/>
      </rPr>
      <t xml:space="preserve"> 
Yearly training plan is avaiable.</t>
    </r>
  </si>
  <si>
    <t>Operator Questions</t>
  </si>
  <si>
    <t>Can the operator explain the processes for their area of responsibility using the process documents as support?</t>
  </si>
  <si>
    <t xml:space="preserve">Operators could not explain their responsibility for their processes. </t>
  </si>
  <si>
    <t>Operator aware and follows documented procedure for work instructions.</t>
  </si>
  <si>
    <t>How does an operator confirm they are using the latest / most current drawings?</t>
  </si>
  <si>
    <t>Operator could not confirm they are using latest drawing revision.</t>
  </si>
  <si>
    <t>Operator demonstrates access to current print revision.</t>
  </si>
  <si>
    <t>Have the operators been trained on the control plan requirements for their function and do they execute them properly?</t>
  </si>
  <si>
    <t>Operator has not been trained on their control plan requirements for their area.</t>
  </si>
  <si>
    <t>Operator knowledgeable in process and training records demonstrates training.</t>
  </si>
  <si>
    <t>Can operators demonstrate the proper use of the measurement and test equipment as listed in the process documentation?</t>
  </si>
  <si>
    <t>Operator does not follow written procedure</t>
  </si>
  <si>
    <t>Operator complies to written procedure.</t>
  </si>
  <si>
    <t>Can operators explain the process for equipment that is dropped, damaged and/or out of calibration?</t>
  </si>
  <si>
    <t>Operator has no knowledge or does not align with documented procedure</t>
  </si>
  <si>
    <t>Operator knowledgeable in process and knows proper reporting procedure.</t>
  </si>
  <si>
    <t>Machine</t>
  </si>
  <si>
    <t>Preventive Maintenance, Tooling &amp; Equipment</t>
  </si>
  <si>
    <t>Does a Preventative Maintenance program exist for equipment?</t>
  </si>
  <si>
    <t>Preventative Maintenance in place and documented with spare parts list for long lead time items.</t>
  </si>
  <si>
    <r>
      <rPr>
        <u/>
        <sz val="11"/>
        <color theme="1"/>
        <rFont val="Calibri"/>
        <family val="2"/>
      </rPr>
      <t>In addition to 1 point criteria:</t>
    </r>
    <r>
      <rPr>
        <sz val="11"/>
        <color theme="1"/>
        <rFont val="Calibri"/>
        <family val="2"/>
      </rPr>
      <t xml:space="preserve">
Preventative tooling exchange due to time in service</t>
    </r>
  </si>
  <si>
    <r>
      <rPr>
        <u/>
        <sz val="11"/>
        <color theme="1"/>
        <rFont val="Calibri"/>
        <family val="2"/>
      </rPr>
      <t>In addition to 2 point criteria:</t>
    </r>
    <r>
      <rPr>
        <sz val="11"/>
        <color theme="1"/>
        <rFont val="Calibri"/>
        <family val="2"/>
      </rPr>
      <t xml:space="preserve">  the company data (e.g. downtime, quality rejects, first time through capability, reocurring maintenance work orders, operator reported problems) are used to improve preventative maintenance program.  Maintenance data are collected and analyze as part of a defined predictive maintenance program.</t>
    </r>
  </si>
  <si>
    <t>Does the supplier have critical spare parts available in the event of a machine breakdown?</t>
  </si>
  <si>
    <t>No critical spare part list</t>
  </si>
  <si>
    <t>The organization has developed and maintains a critical spare part list.</t>
  </si>
  <si>
    <r>
      <rPr>
        <u/>
        <sz val="11"/>
        <color theme="1"/>
        <rFont val="Calibri"/>
        <family val="2"/>
      </rPr>
      <t>In addition to 1 point criteria:</t>
    </r>
    <r>
      <rPr>
        <sz val="11"/>
        <color theme="1"/>
        <rFont val="Calibri"/>
        <family val="2"/>
      </rPr>
      <t xml:space="preserve">  
The orgainzation has developed an electronic system to ensure the availability of critical spare parts to minimize production disruptions.</t>
    </r>
  </si>
  <si>
    <t>Are work stations/test stations laid out according to process requirements?</t>
  </si>
  <si>
    <t xml:space="preserve">Supplier has the drawing of layout for  work stations/test stations . </t>
    <phoneticPr fontId="15" type="noConversion"/>
  </si>
  <si>
    <r>
      <rPr>
        <u/>
        <sz val="11"/>
        <rFont val="Calibri"/>
        <family val="2"/>
      </rPr>
      <t>In addition to 1 point criteria:</t>
    </r>
    <r>
      <rPr>
        <sz val="11"/>
        <rFont val="Calibri"/>
        <family val="2"/>
      </rPr>
      <t xml:space="preserve">
The CTQ for each station matches the control plan</t>
    </r>
  </si>
  <si>
    <r>
      <rPr>
        <u/>
        <sz val="11"/>
        <rFont val="Calibri"/>
        <family val="2"/>
      </rPr>
      <t>In addition to 2 point criteria:</t>
    </r>
    <r>
      <rPr>
        <sz val="11"/>
        <rFont val="Calibri"/>
        <family val="2"/>
      </rPr>
      <t xml:space="preserve"> 
Supplier has the acceptance process of cross functional teams for the layout of work stations/test stations . </t>
    </r>
  </si>
  <si>
    <t>Are maintenance operations logged when complete?</t>
  </si>
  <si>
    <t>No maintenance requirement</t>
    <phoneticPr fontId="15" type="noConversion"/>
  </si>
  <si>
    <t>Supplier has the maintenance requirement but only the general information and no record of maintenance.</t>
  </si>
  <si>
    <t>Supplier has the maintenance list to define the maintenance items with supporting records.</t>
  </si>
  <si>
    <r>
      <rPr>
        <u/>
        <sz val="11"/>
        <rFont val="Calibri"/>
        <family val="2"/>
      </rPr>
      <t>In addition to 2 point criteria:</t>
    </r>
    <r>
      <rPr>
        <sz val="11"/>
        <rFont val="Calibri"/>
        <family val="2"/>
      </rPr>
      <t xml:space="preserve">
Supplier has the yearly maintenance plan to implement.</t>
    </r>
  </si>
  <si>
    <t>Is each tool (dies, molds, patterns, etc.) or equipment identified with a part number and does it clearly identify it as belonging to Doosan Bobcat?</t>
  </si>
  <si>
    <t>No part number for  tool (dies, molds, patterns, etc.) or equipment</t>
    <phoneticPr fontId="15" type="noConversion"/>
  </si>
  <si>
    <t>Part number identified for tool (dies, molds, patterns, etc.) or equipment</t>
  </si>
  <si>
    <r>
      <rPr>
        <u/>
        <sz val="11"/>
        <rFont val="Calibri"/>
        <family val="2"/>
      </rPr>
      <t xml:space="preserve">In addition to 1 point criteria:  </t>
    </r>
    <r>
      <rPr>
        <sz val="11"/>
        <rFont val="Calibri"/>
        <family val="2"/>
      </rPr>
      <t xml:space="preserve">
If the part number for tool (dies, molds, patterns, etc.) or equipment belongs to Doosan Bobcat, supplier should have the information that reflects Doosan Bobcat only.</t>
    </r>
  </si>
  <si>
    <t>How is new tooling/equipment verified?</t>
  </si>
  <si>
    <t>Supplier has a general record for new tooling/equipment verification.</t>
    <phoneticPr fontId="15" type="noConversion"/>
  </si>
  <si>
    <t>Supplier has verification items for new tooling/equipment with relative record.</t>
    <phoneticPr fontId="15" type="noConversion"/>
  </si>
  <si>
    <t>Lockout/tagout program in-place?</t>
  </si>
  <si>
    <t>Supplier has the general requirement for lockout/tagout program</t>
  </si>
  <si>
    <t>Supplier has the requirement for lockout/tagout program in EHS process.</t>
  </si>
  <si>
    <r>
      <rPr>
        <u/>
        <sz val="11"/>
        <rFont val="Calibri"/>
        <family val="2"/>
      </rPr>
      <t>In addition to 2 point criteria:</t>
    </r>
    <r>
      <rPr>
        <sz val="11"/>
        <rFont val="Calibri"/>
        <family val="2"/>
      </rPr>
      <t xml:space="preserve">
Supplier has the detail WI for lockout/tagout program of evey operation.</t>
    </r>
  </si>
  <si>
    <t>How is repaired tooling/equipment verified?</t>
  </si>
  <si>
    <t>Repair records only recorded for tooling/equipment .</t>
  </si>
  <si>
    <t>Supplier has the verification items and record for tooling/equipment .</t>
    <phoneticPr fontId="15" type="noConversion"/>
  </si>
  <si>
    <r>
      <rPr>
        <u/>
        <sz val="11"/>
        <rFont val="Calibri"/>
        <family val="2"/>
      </rPr>
      <t>In addition to 2 point criteria:</t>
    </r>
    <r>
      <rPr>
        <sz val="11"/>
        <rFont val="Calibri"/>
        <family val="2"/>
      </rPr>
      <t xml:space="preserve">
Supplier has the procedure to define the whole process from  tooling/equipment repair to verification.</t>
    </r>
  </si>
  <si>
    <t>How are setup parameters documented and maintained?</t>
  </si>
  <si>
    <t>Parameters documented and maintained for setup but no basis.</t>
  </si>
  <si>
    <t>Parameters documented and maintained are setup according to drawing and specifications.</t>
  </si>
  <si>
    <r>
      <rPr>
        <u/>
        <sz val="11"/>
        <rFont val="Calibri"/>
        <family val="2"/>
      </rPr>
      <t>In addition to 2 point criteria:</t>
    </r>
    <r>
      <rPr>
        <sz val="11"/>
        <rFont val="Calibri"/>
        <family val="2"/>
      </rPr>
      <t xml:space="preserve">
there is a designated person to ensure the setting &amp; results of parameters during the manufacturing process.</t>
    </r>
  </si>
  <si>
    <t>How is tooling/equipment life calculated?</t>
  </si>
  <si>
    <t>Supplier has the life calculated information for tooling/equipment , but no management for process.</t>
  </si>
  <si>
    <t>Supplier has the life calculated information for each tooling/equipment with clear management defined.</t>
  </si>
  <si>
    <t>Environment</t>
  </si>
  <si>
    <t>Shop floor Environment</t>
  </si>
  <si>
    <t>Is there evidence of a 5S program or equivalent on the shop floor?</t>
  </si>
  <si>
    <t>Some evidence of 5S principles used but no documentation or audit program.</t>
  </si>
  <si>
    <t>Evidence of 5S principles applied, formal audit program to facilitate sustainability.  Widespread implementation throughout shop floor.</t>
  </si>
  <si>
    <r>
      <rPr>
        <u/>
        <sz val="11"/>
        <color theme="1"/>
        <rFont val="Calibri"/>
        <family val="2"/>
      </rPr>
      <t>In addition to 2 point criteria:</t>
    </r>
    <r>
      <rPr>
        <sz val="11"/>
        <color theme="1"/>
        <rFont val="Calibri"/>
        <family val="2"/>
      </rPr>
      <t xml:space="preserve">
Program implemented throughout facility (office, labs, maintenance, etc.).</t>
    </r>
  </si>
  <si>
    <t>Are lighting and work conditions acceptable and conducive to the type of work being performed?</t>
  </si>
  <si>
    <t>No requirement for  lighting and work conditions</t>
  </si>
  <si>
    <t xml:space="preserve">Requirement for lighting and work condition is defined in WI . </t>
    <phoneticPr fontId="15" type="noConversion"/>
  </si>
  <si>
    <r>
      <rPr>
        <u/>
        <sz val="11"/>
        <rFont val="Calibri"/>
        <family val="2"/>
      </rPr>
      <t>In addition to 1 point criteria:</t>
    </r>
    <r>
      <rPr>
        <sz val="11"/>
        <rFont val="Calibri"/>
        <family val="2"/>
      </rPr>
      <t xml:space="preserve">
requirement of lighting and work conditions is monitored daily with supporting record.</t>
    </r>
  </si>
  <si>
    <t>Are proper environmental controls to maintain temperature/humidity to achieve required product specifications maintained?</t>
  </si>
  <si>
    <t>No controls, atmospheric conditions</t>
  </si>
  <si>
    <t>Adequate controls in place where applicable.</t>
  </si>
  <si>
    <t>SDE Assessment Summary</t>
  </si>
  <si>
    <t>Supplier Information</t>
  </si>
  <si>
    <t xml:space="preserve"> Supplier Name:</t>
  </si>
  <si>
    <t>Supplier Number:</t>
  </si>
  <si>
    <t>Supplier Site:</t>
  </si>
  <si>
    <t>Auditor(s):</t>
  </si>
  <si>
    <t>Audit Date:</t>
  </si>
  <si>
    <t>SUMMARY</t>
  </si>
  <si>
    <t>Mandatory Elements</t>
  </si>
  <si>
    <t>Overall Score</t>
  </si>
  <si>
    <t>AVERAGES</t>
  </si>
  <si>
    <t>Assessment Team NOTES:</t>
  </si>
  <si>
    <t>Results</t>
  </si>
  <si>
    <t>Evaluation</t>
  </si>
  <si>
    <t>Next Step</t>
  </si>
  <si>
    <t>Mandatory Elements 100% and Overall ≥75%</t>
  </si>
  <si>
    <t>Approved</t>
  </si>
  <si>
    <t>Recommendations/ideas for improvements, S&amp;O analysis.</t>
  </si>
  <si>
    <t>Mandatory Elements ≥ 85% but &lt; 100%</t>
  </si>
  <si>
    <t>Conditionally Approved</t>
  </si>
  <si>
    <t>Award of Business contingent on Approved Corrective Action plan with VP of Regional Procurement &amp; Global Director of SD sign-off.  Reaudit at the discretion of lead auditor.</t>
  </si>
  <si>
    <t>Mandatory Elements &lt; 85%</t>
  </si>
  <si>
    <t>Failed</t>
  </si>
  <si>
    <t>No sourcing  - Supplier is not approved for new business.  Reaudit at the discretion of lead auditor.</t>
  </si>
  <si>
    <t xml:space="preserve">Strengths and Opportunities: </t>
  </si>
  <si>
    <t>Strengths</t>
  </si>
  <si>
    <t>Opportunities</t>
  </si>
  <si>
    <t>Watch</t>
  </si>
  <si>
    <t>Item</t>
  </si>
  <si>
    <t>Group</t>
  </si>
  <si>
    <t>Open Date</t>
  </si>
  <si>
    <t>Issue</t>
  </si>
  <si>
    <t>Action</t>
  </si>
  <si>
    <t>Owner</t>
  </si>
  <si>
    <t>Due Date</t>
  </si>
  <si>
    <t>Closed Date</t>
  </si>
  <si>
    <t>Pilot Build</t>
  </si>
  <si>
    <t>Part Numbers</t>
  </si>
  <si>
    <t>Revision Records</t>
  </si>
  <si>
    <t>Date</t>
  </si>
  <si>
    <t>Revision Level</t>
  </si>
  <si>
    <t>Description of Changes</t>
  </si>
  <si>
    <t>Modified By</t>
  </si>
  <si>
    <t>A</t>
  </si>
  <si>
    <t>initial release</t>
  </si>
  <si>
    <t>NA SD Team</t>
  </si>
  <si>
    <t>B</t>
  </si>
  <si>
    <t>Corrected conditional formatting on "Summary" tab cells E:27 and F:27</t>
  </si>
  <si>
    <t>M. Rebilas</t>
  </si>
  <si>
    <t>Mandatory 1</t>
  </si>
  <si>
    <t>Core</t>
  </si>
  <si>
    <t>Core 2</t>
  </si>
  <si>
    <t>Core3</t>
  </si>
  <si>
    <t>Core4</t>
  </si>
  <si>
    <t>ok</t>
  </si>
  <si>
    <t>fail</t>
  </si>
  <si>
    <t>Total</t>
  </si>
  <si>
    <t>Score</t>
  </si>
  <si>
    <t>Core ok</t>
  </si>
  <si>
    <t>Mandatory Items Score</t>
  </si>
  <si>
    <t>i</t>
  </si>
  <si>
    <t>Possible</t>
  </si>
  <si>
    <t xml:space="preserve">Material </t>
  </si>
  <si>
    <t>NA</t>
  </si>
  <si>
    <t>Review w/ Control Plan</t>
  </si>
  <si>
    <t>Rec Inspection in Not Listed on  Process Flow; Control Plan: &amp; PFMEA</t>
  </si>
  <si>
    <t>Team Member are very knowlegdeable and Experience w/ Process</t>
  </si>
  <si>
    <t>Metals Solutions: Has Gage Trax however had Micrometer w/ Duplicate Label ID # on Measurement Device. Note: Devices did not have Serial #.  Will not be able to trace back for possible error during Labeling Measurement Device</t>
  </si>
  <si>
    <t>Non-Conformance is ID for Internal &amp; External within Non-Conformance Area. Note: Track via KPI PPM within Plant</t>
  </si>
  <si>
    <t>Sumter can be back-up for Madison Ht. Note: Process was moved from Sumter to Madison Ht. (Same Process).</t>
  </si>
  <si>
    <t>Madison Ht. has Laser/Punch capablilities: Combo Process works in Tandem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</si>
</sst>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d\-mmm\-yy;@"/>
  </numFmts>
  <fonts count="25" x14ac:knownFonts="1">
    <font>
      <sz val="11"/>
      <color theme="1"/>
      <name val="Calibri"/>
      <family val="2"/>
      <scheme val="minor"/>
    </font>
    <font>
      <b/>
      <sz val="11"/>
      <color theme="1"/>
      <name val="Calibri"/>
      <family val="2"/>
      <scheme val="minor"/>
    </font>
    <font>
      <b/>
      <sz val="13"/>
      <color theme="3"/>
      <name val="Calibri"/>
      <family val="2"/>
      <scheme val="minor"/>
    </font>
    <font>
      <b/>
      <sz val="10"/>
      <color theme="1"/>
      <name val="Calibri"/>
      <family val="2"/>
    </font>
    <font>
      <b/>
      <sz val="9"/>
      <color indexed="81"/>
      <name val="Tahoma"/>
      <family val="2"/>
    </font>
    <font>
      <sz val="10"/>
      <name val="Arial"/>
      <family val="2"/>
    </font>
    <font>
      <sz val="11"/>
      <name val="Calibri"/>
      <family val="2"/>
    </font>
    <font>
      <sz val="11"/>
      <color theme="1"/>
      <name val="Calibri"/>
      <family val="2"/>
      <scheme val="minor"/>
    </font>
    <font>
      <b/>
      <sz val="22"/>
      <color theme="1"/>
      <name val="Calibri"/>
      <family val="2"/>
      <scheme val="minor"/>
    </font>
    <font>
      <b/>
      <sz val="8"/>
      <name val="Arial"/>
      <family val="2"/>
    </font>
    <font>
      <b/>
      <sz val="14"/>
      <name val="Arial"/>
      <family val="2"/>
    </font>
    <font>
      <sz val="48"/>
      <name val="Arial"/>
      <family val="2"/>
    </font>
    <font>
      <b/>
      <sz val="12"/>
      <name val="Arial"/>
      <family val="2"/>
    </font>
    <font>
      <sz val="12"/>
      <name val="Arial"/>
      <family val="2"/>
    </font>
    <font>
      <b/>
      <sz val="11"/>
      <name val="Arial"/>
      <family val="2"/>
    </font>
    <font>
      <sz val="18"/>
      <color theme="3"/>
      <name val="Calibri Light"/>
      <family val="2"/>
      <scheme val="major"/>
    </font>
    <font>
      <b/>
      <sz val="10"/>
      <name val="Arial"/>
      <family val="2"/>
    </font>
    <font>
      <sz val="10"/>
      <name val="Calibri"/>
      <family val="2"/>
    </font>
    <font>
      <b/>
      <sz val="11"/>
      <color theme="1"/>
      <name val="Calibri"/>
      <family val="2"/>
    </font>
    <font>
      <sz val="11"/>
      <color theme="1"/>
      <name val="Calibri"/>
      <family val="2"/>
    </font>
    <font>
      <b/>
      <i/>
      <sz val="11"/>
      <color theme="1"/>
      <name val="Calibri"/>
      <family val="2"/>
    </font>
    <font>
      <b/>
      <sz val="11"/>
      <name val="Calibri"/>
      <family val="2"/>
    </font>
    <font>
      <u/>
      <sz val="11"/>
      <color theme="1"/>
      <name val="Calibri"/>
      <family val="2"/>
    </font>
    <font>
      <u/>
      <sz val="11"/>
      <name val="Calibri"/>
      <family val="2"/>
    </font>
    <font>
      <b/>
      <u/>
      <sz val="11"/>
      <color theme="1"/>
      <name val="Calibri"/>
      <family val="2"/>
    </font>
  </fonts>
  <fills count="1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00B05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s>
  <borders count="35">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2" fillId="0" borderId="1" applyNumberFormat="0" applyFill="0" applyAlignment="0" applyProtection="0"/>
    <xf numFmtId="0" fontId="5" fillId="0" borderId="0"/>
    <xf numFmtId="9" fontId="7" fillId="0" borderId="0" applyFont="0" applyFill="0" applyBorder="0" applyAlignment="0" applyProtection="0"/>
    <xf numFmtId="0" fontId="5" fillId="0" borderId="0"/>
    <xf numFmtId="0" fontId="5" fillId="0" borderId="0"/>
  </cellStyleXfs>
  <cellXfs count="155">
    <xf numFmtId="0" fontId="0" fillId="0" borderId="0" xfId="0"/>
    <xf numFmtId="0" fontId="0" fillId="0" borderId="0" xfId="0" applyAlignment="1">
      <alignment wrapText="1"/>
    </xf>
    <xf numFmtId="0" fontId="3" fillId="0" borderId="0" xfId="0" applyFont="1" applyAlignment="1">
      <alignment vertical="center"/>
    </xf>
    <xf numFmtId="0" fontId="0" fillId="0" borderId="2" xfId="0" applyBorder="1"/>
    <xf numFmtId="0" fontId="0" fillId="0" borderId="0" xfId="0" applyAlignment="1">
      <alignment horizontal="center"/>
    </xf>
    <xf numFmtId="0" fontId="0" fillId="0" borderId="0" xfId="0" applyAlignment="1">
      <alignment horizontal="left"/>
    </xf>
    <xf numFmtId="0" fontId="5" fillId="0" borderId="0" xfId="4" applyProtection="1">
      <protection locked="0"/>
    </xf>
    <xf numFmtId="0" fontId="5" fillId="0" borderId="16" xfId="4" applyBorder="1" applyProtection="1">
      <protection locked="0"/>
    </xf>
    <xf numFmtId="0" fontId="5" fillId="0" borderId="18" xfId="4" applyBorder="1" applyProtection="1">
      <protection locked="0"/>
    </xf>
    <xf numFmtId="0" fontId="5" fillId="0" borderId="19" xfId="4" applyBorder="1" applyProtection="1">
      <protection locked="0"/>
    </xf>
    <xf numFmtId="0" fontId="5" fillId="0" borderId="20" xfId="4" applyBorder="1" applyAlignment="1" applyProtection="1">
      <alignment wrapText="1"/>
      <protection locked="0"/>
    </xf>
    <xf numFmtId="0" fontId="5" fillId="0" borderId="21" xfId="4" applyBorder="1" applyProtection="1">
      <protection locked="0"/>
    </xf>
    <xf numFmtId="0" fontId="5" fillId="0" borderId="20" xfId="4" applyBorder="1" applyProtection="1">
      <protection locked="0"/>
    </xf>
    <xf numFmtId="0" fontId="1" fillId="0" borderId="0" xfId="0" applyFont="1" applyAlignment="1">
      <alignment horizontal="center"/>
    </xf>
    <xf numFmtId="0" fontId="1" fillId="0" borderId="0" xfId="0" applyFont="1" applyAlignment="1">
      <alignment horizontal="center" wrapText="1"/>
    </xf>
    <xf numFmtId="9" fontId="0" fillId="0" borderId="0" xfId="3" applyFont="1"/>
    <xf numFmtId="2" fontId="0" fillId="0" borderId="0" xfId="3" applyNumberFormat="1" applyFont="1"/>
    <xf numFmtId="2" fontId="0" fillId="0" borderId="0" xfId="0" applyNumberFormat="1"/>
    <xf numFmtId="0" fontId="0" fillId="0" borderId="0" xfId="0" applyAlignment="1">
      <alignment horizontal="right"/>
    </xf>
    <xf numFmtId="0" fontId="0" fillId="0" borderId="33" xfId="0" applyBorder="1"/>
    <xf numFmtId="164" fontId="2" fillId="3" borderId="30" xfId="1" applyNumberFormat="1" applyFill="1" applyBorder="1" applyAlignment="1">
      <alignment horizontal="center" vertical="center" wrapText="1"/>
    </xf>
    <xf numFmtId="164" fontId="2" fillId="3" borderId="34" xfId="1" applyNumberFormat="1" applyFill="1" applyBorder="1" applyAlignment="1">
      <alignment horizontal="center" vertical="center" wrapText="1"/>
    </xf>
    <xf numFmtId="164" fontId="2" fillId="2" borderId="34" xfId="1" applyNumberFormat="1" applyFill="1" applyBorder="1" applyAlignment="1">
      <alignment horizontal="center" vertical="center" wrapText="1"/>
    </xf>
    <xf numFmtId="164" fontId="2" fillId="2" borderId="34" xfId="1" applyNumberFormat="1" applyFill="1" applyBorder="1" applyAlignment="1">
      <alignment horizontal="left" vertical="center" wrapText="1"/>
    </xf>
    <xf numFmtId="0" fontId="2" fillId="2" borderId="34" xfId="1" applyFill="1" applyBorder="1" applyAlignment="1">
      <alignment horizontal="left" vertical="center" wrapText="1"/>
    </xf>
    <xf numFmtId="0" fontId="2" fillId="2" borderId="34" xfId="1" applyFill="1" applyBorder="1" applyAlignment="1">
      <alignment horizontal="center" vertical="center" wrapText="1"/>
    </xf>
    <xf numFmtId="14" fontId="2" fillId="2" borderId="34" xfId="1" applyNumberFormat="1" applyFill="1" applyBorder="1" applyAlignment="1">
      <alignment horizontal="center" vertical="center" wrapText="1"/>
    </xf>
    <xf numFmtId="0" fontId="2" fillId="3" borderId="34" xfId="1" applyFill="1" applyBorder="1" applyAlignment="1">
      <alignment horizontal="center" vertical="center" wrapText="1"/>
    </xf>
    <xf numFmtId="0" fontId="2" fillId="3" borderId="31" xfId="1" applyFill="1" applyBorder="1" applyAlignment="1">
      <alignment horizontal="center" vertical="center" wrapText="1"/>
    </xf>
    <xf numFmtId="0" fontId="5" fillId="0" borderId="0" xfId="4"/>
    <xf numFmtId="0" fontId="5" fillId="0" borderId="0" xfId="4" applyAlignment="1">
      <alignment horizontal="center" wrapText="1"/>
    </xf>
    <xf numFmtId="0" fontId="9" fillId="0" borderId="0" xfId="4" applyFont="1" applyAlignment="1">
      <alignment horizontal="left"/>
    </xf>
    <xf numFmtId="0" fontId="9" fillId="0" borderId="13" xfId="4" applyFont="1" applyBorder="1" applyAlignment="1">
      <alignment horizontal="left"/>
    </xf>
    <xf numFmtId="0" fontId="5" fillId="0" borderId="6" xfId="4" applyBorder="1"/>
    <xf numFmtId="0" fontId="5" fillId="0" borderId="6" xfId="4" applyBorder="1" applyAlignment="1">
      <alignment horizontal="center" wrapText="1"/>
    </xf>
    <xf numFmtId="0" fontId="10" fillId="0" borderId="6" xfId="4" applyFont="1" applyBorder="1"/>
    <xf numFmtId="0" fontId="5" fillId="0" borderId="14" xfId="4" applyBorder="1"/>
    <xf numFmtId="0" fontId="5" fillId="0" borderId="15" xfId="4" applyBorder="1"/>
    <xf numFmtId="0" fontId="5" fillId="0" borderId="16" xfId="4" applyBorder="1"/>
    <xf numFmtId="0" fontId="12" fillId="0" borderId="15" xfId="4" applyFont="1" applyBorder="1" applyAlignment="1">
      <alignment horizontal="right"/>
    </xf>
    <xf numFmtId="0" fontId="12" fillId="0" borderId="22" xfId="4" applyFont="1" applyBorder="1" applyAlignment="1">
      <alignment horizontal="right"/>
    </xf>
    <xf numFmtId="0" fontId="5" fillId="0" borderId="23" xfId="4" applyBorder="1"/>
    <xf numFmtId="0" fontId="5" fillId="0" borderId="24" xfId="4" applyBorder="1"/>
    <xf numFmtId="0" fontId="13" fillId="0" borderId="0" xfId="4" applyFont="1"/>
    <xf numFmtId="9" fontId="13" fillId="0" borderId="28" xfId="4" applyNumberFormat="1" applyFont="1" applyBorder="1" applyAlignment="1">
      <alignment horizontal="center"/>
    </xf>
    <xf numFmtId="9" fontId="13" fillId="0" borderId="29" xfId="4" applyNumberFormat="1" applyFont="1" applyBorder="1" applyAlignment="1">
      <alignment horizontal="center"/>
    </xf>
    <xf numFmtId="9" fontId="12" fillId="0" borderId="30" xfId="4" applyNumberFormat="1" applyFont="1" applyBorder="1" applyAlignment="1">
      <alignment horizontal="center" wrapText="1"/>
    </xf>
    <xf numFmtId="9" fontId="12" fillId="0" borderId="31" xfId="4" applyNumberFormat="1" applyFont="1" applyBorder="1" applyAlignment="1">
      <alignment horizontal="center" wrapText="1"/>
    </xf>
    <xf numFmtId="0" fontId="16" fillId="7" borderId="30" xfId="4" applyFont="1" applyFill="1" applyBorder="1" applyAlignment="1">
      <alignment horizontal="center" wrapText="1"/>
    </xf>
    <xf numFmtId="0" fontId="16" fillId="7" borderId="34" xfId="4" applyFont="1" applyFill="1" applyBorder="1" applyAlignment="1">
      <alignment horizontal="center" wrapText="1"/>
    </xf>
    <xf numFmtId="0" fontId="16" fillId="7" borderId="31" xfId="4" applyFont="1" applyFill="1" applyBorder="1" applyAlignment="1">
      <alignment horizontal="center"/>
    </xf>
    <xf numFmtId="0" fontId="17" fillId="0" borderId="33" xfId="4" applyFont="1" applyBorder="1" applyAlignment="1">
      <alignment horizontal="center" vertical="center" wrapText="1"/>
    </xf>
    <xf numFmtId="0" fontId="17" fillId="4" borderId="33" xfId="4" applyFont="1" applyFill="1" applyBorder="1" applyAlignment="1">
      <alignment horizontal="center" vertical="center" wrapText="1"/>
    </xf>
    <xf numFmtId="0" fontId="17" fillId="0" borderId="33" xfId="4" applyFont="1" applyBorder="1" applyAlignment="1">
      <alignment vertical="center" wrapText="1"/>
    </xf>
    <xf numFmtId="0" fontId="17" fillId="0" borderId="2" xfId="4" applyFont="1" applyBorder="1" applyAlignment="1">
      <alignment horizontal="center" vertical="center" wrapText="1"/>
    </xf>
    <xf numFmtId="0" fontId="17" fillId="8" borderId="2" xfId="4" applyFont="1" applyFill="1" applyBorder="1" applyAlignment="1">
      <alignment horizontal="center" vertical="center" wrapText="1"/>
    </xf>
    <xf numFmtId="0" fontId="17" fillId="0" borderId="2" xfId="4" applyFont="1" applyBorder="1" applyAlignment="1">
      <alignment vertical="center" wrapText="1"/>
    </xf>
    <xf numFmtId="0" fontId="17" fillId="9" borderId="2" xfId="4" applyFont="1" applyFill="1" applyBorder="1" applyAlignment="1">
      <alignment horizontal="center" vertical="center" wrapText="1"/>
    </xf>
    <xf numFmtId="0" fontId="13" fillId="0" borderId="0" xfId="4" applyFont="1" applyAlignment="1">
      <alignment horizontal="center" wrapText="1"/>
    </xf>
    <xf numFmtId="0" fontId="0" fillId="0" borderId="22" xfId="0" applyBorder="1"/>
    <xf numFmtId="0" fontId="0" fillId="0" borderId="32" xfId="0" applyBorder="1"/>
    <xf numFmtId="0" fontId="0" fillId="0" borderId="26" xfId="0" applyBorder="1"/>
    <xf numFmtId="0" fontId="19" fillId="0" borderId="2" xfId="0" applyFont="1" applyBorder="1" applyAlignment="1" applyProtection="1">
      <alignment wrapText="1"/>
      <protection locked="0"/>
    </xf>
    <xf numFmtId="0" fontId="6" fillId="0" borderId="2" xfId="0" applyFont="1" applyBorder="1" applyAlignment="1" applyProtection="1">
      <alignment horizontal="left" vertical="center" wrapText="1"/>
      <protection locked="0"/>
    </xf>
    <xf numFmtId="0" fontId="6" fillId="0" borderId="2" xfId="0" applyFont="1" applyBorder="1" applyAlignment="1" applyProtection="1">
      <alignment vertical="center" wrapText="1"/>
      <protection locked="0"/>
    </xf>
    <xf numFmtId="0" fontId="19" fillId="0" borderId="0" xfId="0" applyFont="1" applyProtection="1">
      <protection locked="0"/>
    </xf>
    <xf numFmtId="0" fontId="6" fillId="0" borderId="2" xfId="0" applyFont="1" applyBorder="1" applyAlignment="1" applyProtection="1">
      <alignment wrapText="1"/>
      <protection locked="0"/>
    </xf>
    <xf numFmtId="0" fontId="6" fillId="8" borderId="2" xfId="0" applyFont="1" applyFill="1" applyBorder="1" applyAlignment="1" applyProtection="1">
      <alignment wrapText="1"/>
      <protection locked="0"/>
    </xf>
    <xf numFmtId="0" fontId="18" fillId="6" borderId="2" xfId="0" applyFont="1" applyFill="1" applyBorder="1" applyAlignment="1">
      <alignment horizontal="center" wrapText="1"/>
    </xf>
    <xf numFmtId="0" fontId="18" fillId="0" borderId="0" xfId="0" applyFont="1" applyAlignment="1">
      <alignment horizontal="center" wrapText="1"/>
    </xf>
    <xf numFmtId="0" fontId="19" fillId="0" borderId="0" xfId="0" applyFont="1" applyAlignment="1">
      <alignment horizontal="center"/>
    </xf>
    <xf numFmtId="0" fontId="19" fillId="5" borderId="2" xfId="0" applyFont="1" applyFill="1" applyBorder="1" applyAlignment="1">
      <alignment horizontal="center"/>
    </xf>
    <xf numFmtId="0" fontId="20" fillId="0" borderId="2" xfId="0" applyFont="1" applyBorder="1" applyAlignment="1">
      <alignment horizontal="center" wrapText="1"/>
    </xf>
    <xf numFmtId="0" fontId="21" fillId="0" borderId="0" xfId="0" applyFont="1" applyAlignment="1">
      <alignment horizontal="left" vertical="top" wrapText="1"/>
    </xf>
    <xf numFmtId="0" fontId="19" fillId="0" borderId="0" xfId="0" applyFont="1" applyAlignment="1">
      <alignment wrapText="1"/>
    </xf>
    <xf numFmtId="0" fontId="19" fillId="0" borderId="0" xfId="0" applyFont="1"/>
    <xf numFmtId="0" fontId="19" fillId="0" borderId="2" xfId="0" applyFont="1" applyBorder="1" applyAlignment="1">
      <alignment horizontal="center"/>
    </xf>
    <xf numFmtId="0" fontId="6" fillId="0" borderId="2" xfId="0" applyFont="1" applyBorder="1" applyAlignment="1">
      <alignment wrapText="1"/>
    </xf>
    <xf numFmtId="0" fontId="19" fillId="0" borderId="2" xfId="0" applyFont="1" applyBorder="1" applyAlignment="1">
      <alignment horizontal="left" wrapText="1"/>
    </xf>
    <xf numFmtId="0" fontId="19" fillId="4" borderId="2" xfId="0" applyFont="1" applyFill="1" applyBorder="1" applyAlignment="1">
      <alignment wrapText="1"/>
    </xf>
    <xf numFmtId="0" fontId="19" fillId="0" borderId="2" xfId="0" applyFont="1" applyBorder="1" applyAlignment="1">
      <alignment wrapText="1"/>
    </xf>
    <xf numFmtId="0" fontId="19" fillId="5" borderId="2" xfId="0" applyFont="1" applyFill="1" applyBorder="1" applyAlignment="1">
      <alignment wrapText="1"/>
    </xf>
    <xf numFmtId="0" fontId="6" fillId="0" borderId="0" xfId="0" applyFont="1" applyAlignment="1">
      <alignment horizontal="left" vertical="center" wrapText="1"/>
    </xf>
    <xf numFmtId="0" fontId="6" fillId="5" borderId="2" xfId="0" applyFont="1" applyFill="1" applyBorder="1" applyAlignment="1">
      <alignment wrapText="1"/>
    </xf>
    <xf numFmtId="0" fontId="6" fillId="0" borderId="2" xfId="0" applyFont="1" applyBorder="1" applyAlignment="1">
      <alignment horizontal="left" wrapText="1"/>
    </xf>
    <xf numFmtId="0" fontId="6" fillId="4" borderId="2" xfId="0" applyFont="1" applyFill="1" applyBorder="1" applyAlignment="1">
      <alignment horizontal="left" wrapText="1"/>
    </xf>
    <xf numFmtId="0" fontId="6" fillId="4" borderId="2" xfId="0" applyFont="1" applyFill="1" applyBorder="1" applyAlignment="1">
      <alignment horizontal="left" vertical="center" wrapText="1"/>
    </xf>
    <xf numFmtId="0" fontId="23" fillId="0" borderId="2" xfId="0" applyFont="1" applyBorder="1" applyAlignment="1">
      <alignment horizontal="left" wrapText="1"/>
    </xf>
    <xf numFmtId="0" fontId="6" fillId="4" borderId="2" xfId="0" applyFont="1" applyFill="1" applyBorder="1" applyAlignment="1">
      <alignment wrapText="1"/>
    </xf>
    <xf numFmtId="0" fontId="6" fillId="0" borderId="0" xfId="0" applyFont="1"/>
    <xf numFmtId="0" fontId="19" fillId="4" borderId="2" xfId="0" applyFont="1" applyFill="1" applyBorder="1" applyAlignment="1">
      <alignment horizontal="left" wrapText="1"/>
    </xf>
    <xf numFmtId="0" fontId="19" fillId="0" borderId="2" xfId="0" applyFont="1" applyBorder="1" applyAlignment="1">
      <alignment horizontal="left" vertical="top" wrapText="1"/>
    </xf>
    <xf numFmtId="0" fontId="6" fillId="0" borderId="3" xfId="0" applyFont="1" applyBorder="1" applyAlignment="1">
      <alignment wrapText="1"/>
    </xf>
    <xf numFmtId="0" fontId="6" fillId="0" borderId="2" xfId="0" applyFont="1" applyBorder="1" applyAlignment="1">
      <alignment horizontal="center"/>
    </xf>
    <xf numFmtId="0" fontId="6" fillId="0" borderId="2" xfId="0" applyFont="1" applyBorder="1" applyAlignment="1">
      <alignment horizontal="left" vertical="center" wrapText="1"/>
    </xf>
    <xf numFmtId="0" fontId="19" fillId="5" borderId="2" xfId="0" applyFont="1" applyFill="1" applyBorder="1"/>
    <xf numFmtId="0" fontId="18" fillId="2" borderId="2" xfId="0" applyFont="1" applyFill="1" applyBorder="1" applyAlignment="1">
      <alignment wrapText="1"/>
    </xf>
    <xf numFmtId="0" fontId="19" fillId="2" borderId="2" xfId="0" applyFont="1" applyFill="1" applyBorder="1" applyAlignment="1">
      <alignment wrapText="1"/>
    </xf>
    <xf numFmtId="0" fontId="19" fillId="5" borderId="2" xfId="0" applyFont="1" applyFill="1" applyBorder="1" applyAlignment="1">
      <alignment horizontal="left" wrapText="1"/>
    </xf>
    <xf numFmtId="0" fontId="6" fillId="5" borderId="2" xfId="0" applyFont="1" applyFill="1" applyBorder="1" applyAlignment="1">
      <alignment horizontal="left" wrapText="1"/>
    </xf>
    <xf numFmtId="0" fontId="5" fillId="0" borderId="0" xfId="5"/>
    <xf numFmtId="0" fontId="16" fillId="0" borderId="2" xfId="5" applyFont="1" applyBorder="1" applyAlignment="1">
      <alignment horizontal="center"/>
    </xf>
    <xf numFmtId="14" fontId="5" fillId="0" borderId="2" xfId="5" applyNumberFormat="1" applyBorder="1" applyAlignment="1">
      <alignment horizontal="center"/>
    </xf>
    <xf numFmtId="0" fontId="5" fillId="0" borderId="2" xfId="5" applyBorder="1" applyAlignment="1">
      <alignment horizontal="center"/>
    </xf>
    <xf numFmtId="0" fontId="5" fillId="0" borderId="2" xfId="5" applyBorder="1"/>
    <xf numFmtId="0" fontId="5" fillId="0" borderId="2" xfId="5" applyBorder="1" applyAlignment="1">
      <alignment wrapText="1"/>
    </xf>
    <xf numFmtId="0" fontId="21" fillId="2" borderId="2" xfId="0" applyFont="1" applyFill="1" applyBorder="1" applyAlignment="1">
      <alignment horizontal="left" vertical="top" wrapText="1"/>
    </xf>
    <xf numFmtId="0" fontId="11" fillId="0" borderId="0" xfId="4" applyFont="1" applyAlignment="1">
      <alignment horizontal="center"/>
    </xf>
    <xf numFmtId="0" fontId="10" fillId="0" borderId="4" xfId="4" applyFont="1" applyBorder="1" applyAlignment="1">
      <alignment horizontal="center"/>
    </xf>
    <xf numFmtId="0" fontId="10" fillId="0" borderId="5" xfId="4" applyFont="1" applyBorder="1" applyAlignment="1">
      <alignment horizontal="center"/>
    </xf>
    <xf numFmtId="0" fontId="10" fillId="0" borderId="17" xfId="4" applyFont="1" applyBorder="1" applyAlignment="1">
      <alignment horizontal="center"/>
    </xf>
    <xf numFmtId="0" fontId="12" fillId="0" borderId="4" xfId="4" applyFont="1" applyBorder="1" applyAlignment="1">
      <alignment horizontal="center" vertical="center" wrapText="1"/>
    </xf>
    <xf numFmtId="0" fontId="12" fillId="0" borderId="5" xfId="4" applyFont="1" applyBorder="1" applyAlignment="1">
      <alignment horizontal="center" vertical="center" wrapText="1"/>
    </xf>
    <xf numFmtId="0" fontId="12" fillId="0" borderId="17" xfId="4" applyFont="1" applyBorder="1" applyAlignment="1">
      <alignment horizontal="center" vertical="center" wrapText="1"/>
    </xf>
    <xf numFmtId="0" fontId="12" fillId="0" borderId="13" xfId="4" applyFont="1" applyBorder="1" applyAlignment="1">
      <alignment horizontal="center"/>
    </xf>
    <xf numFmtId="0" fontId="12" fillId="0" borderId="14" xfId="4" applyFont="1" applyBorder="1" applyAlignment="1">
      <alignment horizontal="center"/>
    </xf>
    <xf numFmtId="0" fontId="12" fillId="0" borderId="22" xfId="4" applyFont="1" applyBorder="1" applyAlignment="1">
      <alignment horizontal="center"/>
    </xf>
    <xf numFmtId="0" fontId="12" fillId="0" borderId="26" xfId="4" applyFont="1" applyBorder="1" applyAlignment="1">
      <alignment horizontal="center"/>
    </xf>
    <xf numFmtId="0" fontId="12" fillId="0" borderId="25" xfId="4" applyFont="1" applyBorder="1" applyAlignment="1">
      <alignment horizontal="center" vertical="center" wrapText="1"/>
    </xf>
    <xf numFmtId="0" fontId="12" fillId="0" borderId="27" xfId="4" applyFont="1" applyBorder="1" applyAlignment="1">
      <alignment horizontal="center" vertical="center" wrapText="1"/>
    </xf>
    <xf numFmtId="0" fontId="14" fillId="0" borderId="4" xfId="4" applyFont="1" applyBorder="1" applyAlignment="1">
      <alignment horizontal="center"/>
    </xf>
    <xf numFmtId="0" fontId="14" fillId="0" borderId="5" xfId="4" applyFont="1" applyBorder="1" applyAlignment="1">
      <alignment horizontal="center"/>
    </xf>
    <xf numFmtId="0" fontId="14" fillId="0" borderId="17" xfId="4" applyFont="1" applyBorder="1" applyAlignment="1">
      <alignment horizontal="center"/>
    </xf>
    <xf numFmtId="0" fontId="5" fillId="0" borderId="13" xfId="4" applyBorder="1" applyAlignment="1" applyProtection="1">
      <alignment horizontal="center" vertical="top" wrapText="1"/>
      <protection locked="0"/>
    </xf>
    <xf numFmtId="0" fontId="5" fillId="0" borderId="6" xfId="4" applyBorder="1" applyAlignment="1" applyProtection="1">
      <alignment horizontal="center" vertical="top" wrapText="1"/>
      <protection locked="0"/>
    </xf>
    <xf numFmtId="0" fontId="5" fillId="0" borderId="14" xfId="4" applyBorder="1" applyAlignment="1" applyProtection="1">
      <alignment horizontal="center" vertical="top" wrapText="1"/>
      <protection locked="0"/>
    </xf>
    <xf numFmtId="0" fontId="5" fillId="0" borderId="15" xfId="4" applyBorder="1" applyAlignment="1" applyProtection="1">
      <alignment horizontal="center" vertical="top" wrapText="1"/>
      <protection locked="0"/>
    </xf>
    <xf numFmtId="0" fontId="5" fillId="0" borderId="0" xfId="4" applyAlignment="1" applyProtection="1">
      <alignment horizontal="center" vertical="top" wrapText="1"/>
      <protection locked="0"/>
    </xf>
    <xf numFmtId="0" fontId="5" fillId="0" borderId="16" xfId="4" applyBorder="1" applyAlignment="1" applyProtection="1">
      <alignment horizontal="center" vertical="top" wrapText="1"/>
      <protection locked="0"/>
    </xf>
    <xf numFmtId="0" fontId="5" fillId="0" borderId="22" xfId="4" applyBorder="1" applyAlignment="1" applyProtection="1">
      <alignment horizontal="center" vertical="top" wrapText="1"/>
      <protection locked="0"/>
    </xf>
    <xf numFmtId="0" fontId="5" fillId="0" borderId="32" xfId="4" applyBorder="1" applyAlignment="1" applyProtection="1">
      <alignment horizontal="center" vertical="top" wrapText="1"/>
      <protection locked="0"/>
    </xf>
    <xf numFmtId="0" fontId="5" fillId="0" borderId="26" xfId="4" applyBorder="1" applyAlignment="1" applyProtection="1">
      <alignment horizontal="center" vertical="top" wrapText="1"/>
      <protection locked="0"/>
    </xf>
    <xf numFmtId="0" fontId="12" fillId="0" borderId="13" xfId="4" applyFont="1" applyBorder="1" applyAlignment="1">
      <alignment horizontal="left"/>
    </xf>
    <xf numFmtId="0" fontId="12" fillId="0" borderId="14" xfId="4" applyFont="1" applyBorder="1" applyAlignment="1">
      <alignment horizontal="left"/>
    </xf>
    <xf numFmtId="0" fontId="12" fillId="0" borderId="15" xfId="4" applyFont="1" applyBorder="1" applyAlignment="1">
      <alignment horizontal="left"/>
    </xf>
    <xf numFmtId="0" fontId="12" fillId="0" borderId="16" xfId="4" applyFont="1" applyBorder="1" applyAlignment="1">
      <alignment horizontal="left"/>
    </xf>
    <xf numFmtId="0" fontId="12" fillId="0" borderId="22" xfId="4" applyFont="1" applyBorder="1" applyAlignment="1">
      <alignment horizontal="left"/>
    </xf>
    <xf numFmtId="0" fontId="12" fillId="0" borderId="26" xfId="4" applyFont="1" applyBorder="1" applyAlignment="1">
      <alignment horizontal="left"/>
    </xf>
    <xf numFmtId="0" fontId="12" fillId="0" borderId="4" xfId="4" applyFont="1" applyBorder="1" applyAlignment="1">
      <alignment horizontal="center"/>
    </xf>
    <xf numFmtId="0" fontId="12" fillId="0" borderId="17" xfId="4" applyFont="1" applyBorder="1" applyAlignment="1">
      <alignment horizont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0" fillId="4" borderId="7" xfId="0" applyFill="1" applyBorder="1" applyAlignment="1">
      <alignment horizontal="center"/>
    </xf>
    <xf numFmtId="0" fontId="0" fillId="4" borderId="8" xfId="0" applyFill="1" applyBorder="1" applyAlignment="1">
      <alignment horizont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16" fillId="0" borderId="4" xfId="5" applyFont="1" applyBorder="1" applyAlignment="1">
      <alignment horizontal="center" vertical="center"/>
    </xf>
    <xf numFmtId="0" fontId="16" fillId="0" borderId="5" xfId="5" applyFont="1" applyBorder="1" applyAlignment="1">
      <alignment horizontal="center" vertical="center"/>
    </xf>
    <xf numFmtId="0" fontId="16" fillId="0" borderId="17" xfId="5" applyFont="1" applyBorder="1" applyAlignment="1">
      <alignment horizontal="center" vertical="center"/>
    </xf>
    <xf numFmtId="0" fontId="0" fillId="0" borderId="10" xfId="0" applyBorder="1" applyAlignment="1" applyProtection="1">
      <alignment vertical="top" wrapText="1"/>
      <protection locked="0"/>
    </xf>
    <xf numFmtId="0" fontId="0" fillId="0" borderId="0" xfId="0" applyAlignment="1">
      <alignment vertical="top"/>
    </xf>
    <xf numFmtId="0" fontId="0" fillId="0" borderId="9" xfId="0" applyBorder="1" applyAlignment="1">
      <alignment horizontal="left" vertical="top"/>
    </xf>
    <xf numFmtId="0" fontId="0" fillId="0" borderId="12" xfId="0" applyBorder="1" applyAlignment="1" applyProtection="1">
      <alignment vertical="top" wrapText="1"/>
      <protection locked="0"/>
    </xf>
    <xf numFmtId="0" fontId="0" fillId="0" borderId="11" xfId="0" applyBorder="1" applyAlignment="1">
      <alignment horizontal="left" vertical="top"/>
    </xf>
  </cellXfs>
  <cellStyles count="6">
    <cellStyle name="Heading 2" xfId="1" builtinId="17"/>
    <cellStyle name="Normal" xfId="0" builtinId="0"/>
    <cellStyle name="Normal 2 3" xfId="4" xr:uid="{E5F6748C-AC51-4522-AEB1-0B7333790534}"/>
    <cellStyle name="Normal 3" xfId="5" xr:uid="{CDBFA0A7-6054-40A6-AE1E-EDF7B3A2ADD9}"/>
    <cellStyle name="Percent" xfId="3" builtinId="5"/>
    <cellStyle name="Standard 2" xfId="2" xr:uid="{49EDCD2C-2EE0-4B2D-80BF-00B20354EB5C}"/>
  </cellStyles>
  <dxfs count="5">
    <dxf>
      <fill>
        <patternFill>
          <bgColor indexed="11"/>
        </patternFill>
      </fill>
    </dxf>
    <dxf>
      <fill>
        <patternFill>
          <bgColor indexed="10"/>
        </patternFill>
      </fill>
    </dxf>
    <dxf>
      <fill>
        <patternFill>
          <bgColor indexed="11"/>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Generic Process Audit Summary</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Summary!$E$20</c:f>
              <c:strCache>
                <c:ptCount val="1"/>
                <c:pt idx="0">
                  <c:v>Mandatory Elements</c:v>
                </c:pt>
              </c:strCache>
            </c:strRef>
          </c:tx>
          <c:spPr>
            <a:solidFill>
              <a:schemeClr val="accent1"/>
            </a:solidFill>
            <a:ln>
              <a:noFill/>
            </a:ln>
            <a:effectLst/>
          </c:spPr>
          <c:invertIfNegative val="0"/>
          <c:cat>
            <c:strRef>
              <c:extLst>
                <c:ext xmlns:c15="http://schemas.microsoft.com/office/drawing/2012/chart" uri="{02D57815-91ED-43cb-92C2-25804820EDAC}">
                  <c15:fullRef>
                    <c15:sqref>Summary!$C$21:$D$26</c15:sqref>
                  </c15:fullRef>
                </c:ext>
              </c:extLst>
              <c:f>Summary!$C$22:$D$26</c:f>
              <c:strCache>
                <c:ptCount val="5"/>
                <c:pt idx="0">
                  <c:v>Method</c:v>
                </c:pt>
                <c:pt idx="1">
                  <c:v>Material</c:v>
                </c:pt>
                <c:pt idx="2">
                  <c:v>Man</c:v>
                </c:pt>
                <c:pt idx="3">
                  <c:v>Machine</c:v>
                </c:pt>
                <c:pt idx="4">
                  <c:v>Environment</c:v>
                </c:pt>
              </c:strCache>
            </c:strRef>
          </c:cat>
          <c:val>
            <c:numRef>
              <c:extLst>
                <c:ext xmlns:c15="http://schemas.microsoft.com/office/drawing/2012/chart" uri="{02D57815-91ED-43cb-92C2-25804820EDAC}">
                  <c15:fullRef>
                    <c15:sqref>Summary!$E$21:$E$26</c15:sqref>
                  </c15:fullRef>
                </c:ext>
              </c:extLst>
              <c:f>Summary!$E$22:$E$26</c:f>
              <c:numCache>
                <c:formatCode>0%</c:formatCode>
                <c:ptCount val="5"/>
                <c:pt idx="0">
                  <c:v>0.8571428571428571</c:v>
                </c:pt>
                <c:pt idx="1">
                  <c:v>1</c:v>
                </c:pt>
                <c:pt idx="2">
                  <c:v>1</c:v>
                </c:pt>
                <c:pt idx="3">
                  <c:v>1</c:v>
                </c:pt>
                <c:pt idx="4">
                  <c:v>1</c:v>
                </c:pt>
              </c:numCache>
            </c:numRef>
          </c:val>
          <c:extLst>
            <c:ext xmlns:c16="http://schemas.microsoft.com/office/drawing/2014/chart" uri="{C3380CC4-5D6E-409C-BE32-E72D297353CC}">
              <c16:uniqueId val="{00000000-A02A-4C88-97AC-FA1952A38B2F}"/>
            </c:ext>
          </c:extLst>
        </c:ser>
        <c:ser>
          <c:idx val="1"/>
          <c:order val="1"/>
          <c:tx>
            <c:strRef>
              <c:f>Summary!$F$20</c:f>
              <c:strCache>
                <c:ptCount val="1"/>
                <c:pt idx="0">
                  <c:v>Overall Score</c:v>
                </c:pt>
              </c:strCache>
            </c:strRef>
          </c:tx>
          <c:spPr>
            <a:solidFill>
              <a:schemeClr val="accent2"/>
            </a:solidFill>
            <a:ln>
              <a:noFill/>
            </a:ln>
            <a:effectLst/>
          </c:spPr>
          <c:invertIfNegative val="0"/>
          <c:cat>
            <c:strRef>
              <c:extLst>
                <c:ext xmlns:c15="http://schemas.microsoft.com/office/drawing/2012/chart" uri="{02D57815-91ED-43cb-92C2-25804820EDAC}">
                  <c15:fullRef>
                    <c15:sqref>Summary!$C$21:$D$26</c15:sqref>
                  </c15:fullRef>
                </c:ext>
              </c:extLst>
              <c:f>Summary!$C$22:$D$26</c:f>
              <c:strCache>
                <c:ptCount val="5"/>
                <c:pt idx="0">
                  <c:v>Method</c:v>
                </c:pt>
                <c:pt idx="1">
                  <c:v>Material</c:v>
                </c:pt>
                <c:pt idx="2">
                  <c:v>Man</c:v>
                </c:pt>
                <c:pt idx="3">
                  <c:v>Machine</c:v>
                </c:pt>
                <c:pt idx="4">
                  <c:v>Environment</c:v>
                </c:pt>
              </c:strCache>
            </c:strRef>
          </c:cat>
          <c:val>
            <c:numRef>
              <c:extLst>
                <c:ext xmlns:c15="http://schemas.microsoft.com/office/drawing/2012/chart" uri="{02D57815-91ED-43cb-92C2-25804820EDAC}">
                  <c15:fullRef>
                    <c15:sqref>Summary!$F$21:$F$26</c15:sqref>
                  </c15:fullRef>
                </c:ext>
              </c:extLst>
              <c:f>Summary!$F$22:$F$26</c:f>
              <c:numCache>
                <c:formatCode>0%</c:formatCode>
                <c:ptCount val="5"/>
                <c:pt idx="0">
                  <c:v>0.64367816091954022</c:v>
                </c:pt>
                <c:pt idx="1">
                  <c:v>0.75609756097560976</c:v>
                </c:pt>
                <c:pt idx="2">
                  <c:v>0.95833333333333337</c:v>
                </c:pt>
                <c:pt idx="3">
                  <c:v>0.57692307692307687</c:v>
                </c:pt>
                <c:pt idx="4">
                  <c:v>0.83333333333333337</c:v>
                </c:pt>
              </c:numCache>
            </c:numRef>
          </c:val>
          <c:extLst>
            <c:ext xmlns:c16="http://schemas.microsoft.com/office/drawing/2014/chart" uri="{C3380CC4-5D6E-409C-BE32-E72D297353CC}">
              <c16:uniqueId val="{00000001-A02A-4C88-97AC-FA1952A38B2F}"/>
            </c:ext>
          </c:extLst>
        </c:ser>
        <c:dLbls>
          <c:showLegendKey val="0"/>
          <c:showVal val="0"/>
          <c:showCatName val="0"/>
          <c:showSerName val="0"/>
          <c:showPercent val="0"/>
          <c:showBubbleSize val="0"/>
        </c:dLbls>
        <c:gapWidth val="219"/>
        <c:overlap val="-27"/>
        <c:axId val="905126847"/>
        <c:axId val="905128095"/>
      </c:barChart>
      <c:catAx>
        <c:axId val="905126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5128095"/>
        <c:crosses val="autoZero"/>
        <c:auto val="1"/>
        <c:lblAlgn val="ctr"/>
        <c:lblOffset val="100"/>
        <c:noMultiLvlLbl val="0"/>
      </c:catAx>
      <c:valAx>
        <c:axId val="9051280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51268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111125</xdr:rowOff>
    </xdr:from>
    <xdr:to>
      <xdr:col>2</xdr:col>
      <xdr:colOff>0</xdr:colOff>
      <xdr:row>4</xdr:row>
      <xdr:rowOff>125095</xdr:rowOff>
    </xdr:to>
    <xdr:pic>
      <xdr:nvPicPr>
        <xdr:cNvPr id="2" name="Picture 1">
          <a:extLst>
            <a:ext uri="{FF2B5EF4-FFF2-40B4-BE49-F238E27FC236}">
              <a16:creationId xmlns:a16="http://schemas.microsoft.com/office/drawing/2014/main" id="{C0D8140B-47D8-439A-97F3-8C1CC0E18C8B}"/>
            </a:ext>
          </a:extLst>
        </xdr:cNvPr>
        <xdr:cNvPicPr>
          <a:picLocks noChangeAspect="1"/>
        </xdr:cNvPicPr>
      </xdr:nvPicPr>
      <xdr:blipFill>
        <a:blip xmlns:r="http://schemas.openxmlformats.org/officeDocument/2006/relationships" r:embed="rId1"/>
        <a:stretch>
          <a:fillRect/>
        </a:stretch>
      </xdr:blipFill>
      <xdr:spPr>
        <a:xfrm>
          <a:off x="352425" y="511175"/>
          <a:ext cx="3891392" cy="623570"/>
        </a:xfrm>
        <a:prstGeom prst="rect">
          <a:avLst/>
        </a:prstGeom>
      </xdr:spPr>
    </xdr:pic>
    <xdr:clientData/>
  </xdr:twoCellAnchor>
  <xdr:twoCellAnchor>
    <xdr:from>
      <xdr:col>7</xdr:col>
      <xdr:colOff>408781</xdr:colOff>
      <xdr:row>4</xdr:row>
      <xdr:rowOff>247648</xdr:rowOff>
    </xdr:from>
    <xdr:to>
      <xdr:col>11</xdr:col>
      <xdr:colOff>1158876</xdr:colOff>
      <xdr:row>26</xdr:row>
      <xdr:rowOff>103186</xdr:rowOff>
    </xdr:to>
    <xdr:graphicFrame macro="">
      <xdr:nvGraphicFramePr>
        <xdr:cNvPr id="4" name="Chart 3">
          <a:extLst>
            <a:ext uri="{FF2B5EF4-FFF2-40B4-BE49-F238E27FC236}">
              <a16:creationId xmlns:a16="http://schemas.microsoft.com/office/drawing/2014/main" id="{D8989220-8FBC-414D-BBC0-3F2CB6A8D4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doosan.com/DOCUME~1/pschuber/LOCALS~1/Temp/notes758E9C/Documents%20and%20Settings/rrhoten/My%20Documents/Ryan/GG/Blank%20Supplier%20Operational%20Assessment_OpsEx%20revis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oosan.sharepoint.com/sites/111.Sourcing/DGSS/Doosan%20Global%20Sourcing%20System/04.%20New%20Product%20Development/DGSS_TOOL_015_Supplier%20APQP%20worksheet_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point.doosan.com/DOCUME~1/pschuber/LOCALS~1/Temp/notes758E9C/DC%20Master/SPCKISS/SPC97%20Source%20Code/SPC97.XLA"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mweb.gm.com/Users/lzsyn1/AppData/Local/Temp/notes13C039/GM_1927-16_PCPA_121049_230320101237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
      <sheetName val="Cover Page"/>
      <sheetName val="Scoring Results"/>
      <sheetName val="Team Summary "/>
      <sheetName val="Quality System-Responsibility"/>
      <sheetName val="Resource Mgnt-Product Realize"/>
      <sheetName val="Design and Development"/>
      <sheetName val="Purchasing-NC Product"/>
      <sheetName val="Production Floor Audit"/>
      <sheetName val="Monitoring &amp; Measuring Devices"/>
      <sheetName val="Measurement,Analysis,Improvemnt"/>
      <sheetName val="Improvement"/>
      <sheetName val="Development Matrix"/>
      <sheetName val="Definitions"/>
      <sheetName val="CA Form"/>
      <sheetName val="Contacts"/>
      <sheetName val="Hel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G1" t="str">
            <v>Corrective Action#</v>
          </cell>
        </row>
        <row r="3">
          <cell r="D3" t="str">
            <v>Continuous Improvement Plan</v>
          </cell>
        </row>
        <row r="4">
          <cell r="D4" t="str">
            <v>Eight (8) Step Problem Solving</v>
          </cell>
        </row>
        <row r="5">
          <cell r="A5" t="str">
            <v>CUSTOMER NAME:</v>
          </cell>
          <cell r="C5" t="str">
            <v>PART NUMBER:</v>
          </cell>
          <cell r="F5" t="str">
            <v>PART DESCRIPTION:</v>
          </cell>
        </row>
        <row r="8">
          <cell r="A8" t="str">
            <v>QUANTITY:</v>
          </cell>
          <cell r="C8" t="str">
            <v>DEPARTMENT:</v>
          </cell>
        </row>
        <row r="9">
          <cell r="A9" t="str">
            <v>1.  TEAM CHAMPION:</v>
          </cell>
          <cell r="F9" t="str">
            <v>TEAM MEMBERS:</v>
          </cell>
        </row>
        <row r="12">
          <cell r="A12" t="str">
            <v>2.  DESCRIBE THE PROBLEM:     (WHAT'S WHEN'S, and WHERE'S - include samples when possible)</v>
          </cell>
        </row>
        <row r="18">
          <cell r="A18" t="str">
            <v>3.  SHORT TERM FIX:   (What you will do immediately)</v>
          </cell>
          <cell r="F18" t="str">
            <v>Target Date:</v>
          </cell>
        </row>
        <row r="20">
          <cell r="F20" t="str">
            <v>Effective Date:</v>
          </cell>
        </row>
        <row r="23">
          <cell r="A23" t="str">
            <v>4.  ROOT CAUSE OF PROBLEM:</v>
          </cell>
          <cell r="F23" t="str">
            <v>Indicate problem solving tools used, i.e.,</v>
          </cell>
        </row>
        <row r="24">
          <cell r="F24" t="str">
            <v>Pareto-Cause/Effect Process.</v>
          </cell>
        </row>
        <row r="27">
          <cell r="A27" t="str">
            <v>5.  LONG-TERM PERMANENT CORRECTIVE ACTION:</v>
          </cell>
          <cell r="F27" t="str">
            <v>Target Date:</v>
          </cell>
        </row>
        <row r="29">
          <cell r="F29" t="str">
            <v>Effective Date:</v>
          </cell>
        </row>
        <row r="32">
          <cell r="A32" t="str">
            <v>6.  PREVENT REOCCURRENCE:</v>
          </cell>
          <cell r="F32" t="str">
            <v>Modify Systems Procedures as required.</v>
          </cell>
        </row>
        <row r="33">
          <cell r="F33" t="str">
            <v>Document the new procedures, remove</v>
          </cell>
        </row>
        <row r="34">
          <cell r="F34" t="str">
            <v>obsolete procedures, revise standards.</v>
          </cell>
        </row>
        <row r="36">
          <cell r="A36" t="str">
            <v>7.  VERIFICATION OF CORRECTION:  (Audit/resample, etc.)</v>
          </cell>
        </row>
        <row r="40">
          <cell r="A40" t="str">
            <v>8a.  Gather Statistical evidence of verification:</v>
          </cell>
        </row>
        <row r="43">
          <cell r="A43" t="str">
            <v xml:space="preserve">8b.  Congratulate your Team . . . . . . . . . . . . </v>
          </cell>
        </row>
      </sheetData>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APQP Status Report"/>
      <sheetName val="(3) APQP Review"/>
      <sheetName val="Open Issues List"/>
      <sheetName val="Revision History"/>
      <sheetName val="LRR - Optional"/>
      <sheetName val="Sheet1"/>
    </sheetNames>
    <sheetDataSet>
      <sheetData sheetId="0" refreshError="1"/>
      <sheetData sheetId="1">
        <row r="5">
          <cell r="AB5"/>
        </row>
        <row r="8">
          <cell r="F8"/>
        </row>
        <row r="10">
          <cell r="G10"/>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ic Data"/>
      <sheetName val="Defaults"/>
      <sheetName val="Help Context"/>
      <sheetName val="Main_Code"/>
      <sheetName val="c_GetAndCheckMultipleData"/>
      <sheetName val="IndTest"/>
      <sheetName val="c_OptionsMultiple"/>
      <sheetName val="Multiple Chart Data Format Dial"/>
      <sheetName val="gage Dialog"/>
      <sheetName val="Ind Dialog"/>
      <sheetName val="gage Create"/>
      <sheetName val="Control Charts Dialog"/>
      <sheetName val="Distro"/>
      <sheetName val="c_GenerateControlChart"/>
      <sheetName val="getXandY Dialog"/>
      <sheetName val="c_GetAndCheckIMRData"/>
      <sheetName val="c_OptionsIMR"/>
      <sheetName val="c_GetAndCheckpData"/>
      <sheetName val="c_Optionsp"/>
      <sheetName val="c_7Checking"/>
      <sheetName val="c_GetSampleSizeDialog"/>
      <sheetName val="c_HandleSingleColumns"/>
      <sheetName val="c_GetAndCheckXRXSData"/>
      <sheetName val="c_OptionsXR"/>
      <sheetName val="m_CorrelationMatrix"/>
      <sheetName val="CorrelationRowsOrColumns"/>
      <sheetName val="m_MultipleRegression"/>
      <sheetName val="WhichCpk Dialog"/>
      <sheetName val="d_GenerateDiagrams"/>
      <sheetName val="InRowsOrColumns Dialog"/>
      <sheetName val="d_GetLegendAndTitle"/>
      <sheetName val="Legend And Title Dialog"/>
      <sheetName val="d_GetAndCheckParetoData"/>
      <sheetName val="d_OptionsPareto"/>
      <sheetName val="Par Dialog"/>
      <sheetName val="hist Dialog"/>
      <sheetName val="d_GetAndCheckHistogramData"/>
      <sheetName val="d_OptionsHistogram"/>
      <sheetName val="d_GetAndCheckScatterData"/>
      <sheetName val="d_OptionsScatter"/>
      <sheetName val="scat Dialog"/>
      <sheetName val="cpk Dialog"/>
      <sheetName val="d_GetAndCheckCPKData"/>
      <sheetName val="d_OptionsCPK"/>
      <sheetName val="Special Cpk"/>
      <sheetName val="Special Cpk Dialog"/>
      <sheetName val="d_OptionsCDF"/>
      <sheetName val="CDF Dialog"/>
      <sheetName val="Cusum Dialog"/>
      <sheetName val="Process Summary Dialog"/>
      <sheetName val="Product Report Dialog"/>
      <sheetName val="About Dialog"/>
      <sheetName val="TypeControlLimits Dialog"/>
      <sheetName val="Diagrams Dialog"/>
      <sheetName val="c_GetTypeControlLimits"/>
      <sheetName val="d_GetAndCheckStatsData"/>
      <sheetName val="PRO_CusumChart"/>
      <sheetName val="d_OptionsStats"/>
      <sheetName val="PRO_CusumGetOptions"/>
      <sheetName val="B98_SixSigmaReports"/>
      <sheetName val="B98_ComputeControlChartStats"/>
      <sheetName val="B98_HistogramAndCurveFunctions"/>
      <sheetName val="B98_CapabilityIndicies"/>
      <sheetName val="B98_ProductReports"/>
      <sheetName val="B98_IndividualControlLimits"/>
      <sheetName val="ComputeSigmaCapability"/>
      <sheetName val="SPC97"/>
    </sheetNames>
    <sheetDataSet>
      <sheetData sheetId="0"/>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sheetData sheetId="26" refreshError="1"/>
      <sheetData sheetId="27"/>
      <sheetData sheetId="28" refreshError="1"/>
      <sheetData sheetId="29"/>
      <sheetData sheetId="30" refreshError="1"/>
      <sheetData sheetId="31"/>
      <sheetData sheetId="32" refreshError="1"/>
      <sheetData sheetId="33" refreshError="1"/>
      <sheetData sheetId="34"/>
      <sheetData sheetId="35"/>
      <sheetData sheetId="36" refreshError="1"/>
      <sheetData sheetId="37" refreshError="1"/>
      <sheetData sheetId="38" refreshError="1"/>
      <sheetData sheetId="39" refreshError="1"/>
      <sheetData sheetId="40"/>
      <sheetData sheetId="41"/>
      <sheetData sheetId="42" refreshError="1"/>
      <sheetData sheetId="43" refreshError="1"/>
      <sheetData sheetId="44" refreshError="1"/>
      <sheetData sheetId="45"/>
      <sheetData sheetId="46" refreshError="1"/>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orksheet"/>
    </sheetNames>
    <sheetDataSet>
      <sheetData sheetId="0"/>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07F71-19FA-4F89-A18D-A7AFE9910C9F}">
  <dimension ref="A1:M80"/>
  <sheetViews>
    <sheetView topLeftCell="C1" zoomScale="90" zoomScaleNormal="90" workbookViewId="0">
      <pane ySplit="1" topLeftCell="A58" activePane="bottomLeft" state="frozen"/>
      <selection pane="bottomLeft" activeCell="I18" sqref="I18"/>
    </sheetView>
  </sheetViews>
  <sheetFormatPr defaultColWidth="9.109375" defaultRowHeight="14.4" x14ac:dyDescent="0.3"/>
  <cols>
    <col min="1" max="1" width="6.44140625" style="75" bestFit="1" customWidth="1"/>
    <col min="2" max="2" width="16.44140625" style="74" customWidth="1"/>
    <col min="3" max="3" width="42.88671875" style="74" bestFit="1" customWidth="1"/>
    <col min="4" max="7" width="34" style="74" customWidth="1"/>
    <col min="8" max="8" width="10.109375" style="74" bestFit="1" customWidth="1"/>
    <col min="9" max="9" width="32.109375" style="74" customWidth="1"/>
    <col min="10" max="10" width="9.88671875" style="74" bestFit="1" customWidth="1"/>
    <col min="11" max="11" width="9.88671875" style="74" hidden="1" customWidth="1"/>
    <col min="12" max="12" width="9.44140625" style="74" hidden="1" customWidth="1"/>
    <col min="13" max="16384" width="9.109375" style="75"/>
  </cols>
  <sheetData>
    <row r="1" spans="1:12" s="70" customFormat="1" ht="43.2" x14ac:dyDescent="0.3">
      <c r="A1" s="68" t="s">
        <v>0</v>
      </c>
      <c r="B1" s="68" t="s">
        <v>1</v>
      </c>
      <c r="C1" s="68" t="s">
        <v>2</v>
      </c>
      <c r="D1" s="68" t="s">
        <v>3</v>
      </c>
      <c r="E1" s="68" t="s">
        <v>4</v>
      </c>
      <c r="F1" s="68" t="s">
        <v>5</v>
      </c>
      <c r="G1" s="68" t="s">
        <v>6</v>
      </c>
      <c r="H1" s="68" t="s">
        <v>7</v>
      </c>
      <c r="I1" s="68" t="s">
        <v>8</v>
      </c>
      <c r="J1" s="68" t="s">
        <v>9</v>
      </c>
      <c r="K1" s="69" t="s">
        <v>10</v>
      </c>
      <c r="L1" s="69" t="s">
        <v>11</v>
      </c>
    </row>
    <row r="2" spans="1:12" ht="37.5" customHeight="1" x14ac:dyDescent="0.3">
      <c r="A2" s="71"/>
      <c r="B2" s="72" t="s">
        <v>12</v>
      </c>
      <c r="C2" s="106" t="s">
        <v>13</v>
      </c>
      <c r="D2" s="106"/>
      <c r="E2" s="106"/>
      <c r="F2" s="106"/>
      <c r="G2" s="106"/>
      <c r="H2" s="106"/>
      <c r="I2" s="106"/>
      <c r="J2" s="106"/>
      <c r="K2" s="73"/>
    </row>
    <row r="3" spans="1:12" ht="57.6" x14ac:dyDescent="0.3">
      <c r="A3" s="76">
        <v>1</v>
      </c>
      <c r="B3" s="72" t="s">
        <v>12</v>
      </c>
      <c r="C3" s="77" t="s">
        <v>14</v>
      </c>
      <c r="D3" s="78" t="s">
        <v>15</v>
      </c>
      <c r="E3" s="79" t="s">
        <v>16</v>
      </c>
      <c r="F3" s="80" t="s">
        <v>17</v>
      </c>
      <c r="G3" s="81"/>
      <c r="H3" s="62">
        <v>1</v>
      </c>
      <c r="I3" s="63"/>
      <c r="J3" s="63" t="str">
        <f>IF(H3="", "",IF(H3&lt;K3,"x",""))</f>
        <v/>
      </c>
      <c r="K3" s="82">
        <v>1</v>
      </c>
      <c r="L3" s="74">
        <v>2</v>
      </c>
    </row>
    <row r="4" spans="1:12" ht="43.2" x14ac:dyDescent="0.3">
      <c r="A4" s="76">
        <v>2</v>
      </c>
      <c r="B4" s="72" t="s">
        <v>12</v>
      </c>
      <c r="C4" s="77" t="s">
        <v>18</v>
      </c>
      <c r="D4" s="78" t="s">
        <v>19</v>
      </c>
      <c r="E4" s="80" t="s">
        <v>20</v>
      </c>
      <c r="F4" s="79" t="s">
        <v>21</v>
      </c>
      <c r="G4" s="80" t="s">
        <v>22</v>
      </c>
      <c r="H4" s="62">
        <v>2</v>
      </c>
      <c r="I4" s="62"/>
      <c r="J4" s="63" t="str">
        <f>IF(H4="", "",IF(H4&lt;K4,"x",""))</f>
        <v/>
      </c>
      <c r="K4" s="82">
        <v>2</v>
      </c>
      <c r="L4" s="74">
        <v>3</v>
      </c>
    </row>
    <row r="5" spans="1:12" x14ac:dyDescent="0.3">
      <c r="A5" s="71"/>
      <c r="B5" s="72" t="s">
        <v>12</v>
      </c>
      <c r="C5" s="106" t="s">
        <v>23</v>
      </c>
      <c r="D5" s="106"/>
      <c r="E5" s="106"/>
      <c r="F5" s="106"/>
      <c r="G5" s="106"/>
      <c r="H5" s="106"/>
      <c r="I5" s="106"/>
      <c r="J5" s="106"/>
      <c r="K5" s="73"/>
    </row>
    <row r="6" spans="1:12" ht="43.2" x14ac:dyDescent="0.3">
      <c r="A6" s="76">
        <v>3</v>
      </c>
      <c r="B6" s="72" t="s">
        <v>12</v>
      </c>
      <c r="C6" s="80" t="s">
        <v>24</v>
      </c>
      <c r="D6" s="78" t="s">
        <v>15</v>
      </c>
      <c r="E6" s="80" t="s">
        <v>25</v>
      </c>
      <c r="F6" s="83"/>
      <c r="G6" s="80" t="s">
        <v>26</v>
      </c>
      <c r="H6" s="62">
        <v>3</v>
      </c>
      <c r="I6" s="63"/>
      <c r="J6" s="63" t="str">
        <f t="shared" ref="J6:J11" si="0">IF(H6&lt;K6,"x","")</f>
        <v/>
      </c>
      <c r="K6" s="82"/>
      <c r="L6" s="74">
        <v>3</v>
      </c>
    </row>
    <row r="7" spans="1:12" ht="28.8" x14ac:dyDescent="0.3">
      <c r="A7" s="76">
        <v>4</v>
      </c>
      <c r="B7" s="72" t="s">
        <v>12</v>
      </c>
      <c r="C7" s="80" t="s">
        <v>27</v>
      </c>
      <c r="D7" s="78" t="s">
        <v>28</v>
      </c>
      <c r="E7" s="78" t="s">
        <v>29</v>
      </c>
      <c r="F7" s="78" t="s">
        <v>30</v>
      </c>
      <c r="G7" s="78" t="s">
        <v>31</v>
      </c>
      <c r="H7" s="62">
        <v>2</v>
      </c>
      <c r="I7" s="63"/>
      <c r="J7" s="63" t="str">
        <f t="shared" si="0"/>
        <v/>
      </c>
      <c r="K7" s="82"/>
      <c r="L7" s="74">
        <v>3</v>
      </c>
    </row>
    <row r="8" spans="1:12" ht="77.25" customHeight="1" x14ac:dyDescent="0.3">
      <c r="A8" s="76">
        <v>5</v>
      </c>
      <c r="B8" s="72" t="s">
        <v>12</v>
      </c>
      <c r="C8" s="84" t="s">
        <v>32</v>
      </c>
      <c r="D8" s="78" t="s">
        <v>33</v>
      </c>
      <c r="E8" s="84" t="s">
        <v>34</v>
      </c>
      <c r="F8" s="85" t="s">
        <v>35</v>
      </c>
      <c r="G8" s="84" t="s">
        <v>36</v>
      </c>
      <c r="H8" s="64" t="s">
        <v>355</v>
      </c>
      <c r="I8" s="62"/>
      <c r="J8" s="63" t="str">
        <f t="shared" ref="J8:J9" si="1">IF(H8="", "",IF(H8&lt;K8,"x",""))</f>
        <v/>
      </c>
      <c r="K8" s="82">
        <v>2</v>
      </c>
      <c r="L8" s="74">
        <v>3</v>
      </c>
    </row>
    <row r="9" spans="1:12" ht="60" customHeight="1" x14ac:dyDescent="0.3">
      <c r="A9" s="76">
        <v>6</v>
      </c>
      <c r="B9" s="72" t="s">
        <v>12</v>
      </c>
      <c r="C9" s="77" t="s">
        <v>37</v>
      </c>
      <c r="D9" s="78" t="s">
        <v>38</v>
      </c>
      <c r="E9" s="79" t="s">
        <v>39</v>
      </c>
      <c r="F9" s="80" t="s">
        <v>40</v>
      </c>
      <c r="G9" s="80" t="s">
        <v>41</v>
      </c>
      <c r="H9" s="62">
        <v>1</v>
      </c>
      <c r="I9" s="62"/>
      <c r="J9" s="63" t="str">
        <f t="shared" si="1"/>
        <v/>
      </c>
      <c r="K9" s="82">
        <v>1</v>
      </c>
      <c r="L9" s="74">
        <v>3</v>
      </c>
    </row>
    <row r="10" spans="1:12" ht="43.2" x14ac:dyDescent="0.3">
      <c r="A10" s="76">
        <v>7</v>
      </c>
      <c r="B10" s="72" t="s">
        <v>12</v>
      </c>
      <c r="C10" s="77" t="s">
        <v>42</v>
      </c>
      <c r="D10" s="78" t="s">
        <v>43</v>
      </c>
      <c r="E10" s="80" t="s">
        <v>44</v>
      </c>
      <c r="F10" s="80" t="s">
        <v>45</v>
      </c>
      <c r="G10" s="81"/>
      <c r="H10" s="62">
        <v>1</v>
      </c>
      <c r="I10" s="62"/>
      <c r="J10" s="63" t="str">
        <f t="shared" si="0"/>
        <v/>
      </c>
      <c r="K10" s="82"/>
      <c r="L10" s="74">
        <v>2</v>
      </c>
    </row>
    <row r="11" spans="1:12" ht="72" x14ac:dyDescent="0.3">
      <c r="A11" s="76">
        <v>8</v>
      </c>
      <c r="B11" s="72" t="s">
        <v>12</v>
      </c>
      <c r="C11" s="77" t="s">
        <v>46</v>
      </c>
      <c r="D11" s="78" t="s">
        <v>47</v>
      </c>
      <c r="E11" s="80" t="s">
        <v>48</v>
      </c>
      <c r="F11" s="81"/>
      <c r="G11" s="80" t="s">
        <v>49</v>
      </c>
      <c r="H11" s="62">
        <v>1</v>
      </c>
      <c r="I11" s="62"/>
      <c r="J11" s="63" t="str">
        <f t="shared" si="0"/>
        <v/>
      </c>
      <c r="K11" s="82"/>
      <c r="L11" s="74">
        <v>3</v>
      </c>
    </row>
    <row r="12" spans="1:12" x14ac:dyDescent="0.3">
      <c r="A12" s="71"/>
      <c r="B12" s="72" t="s">
        <v>12</v>
      </c>
      <c r="C12" s="106" t="s">
        <v>50</v>
      </c>
      <c r="D12" s="106"/>
      <c r="E12" s="106"/>
      <c r="F12" s="106"/>
      <c r="G12" s="106"/>
      <c r="H12" s="106"/>
      <c r="I12" s="106"/>
      <c r="J12" s="106"/>
      <c r="K12" s="73"/>
    </row>
    <row r="13" spans="1:12" ht="43.2" x14ac:dyDescent="0.3">
      <c r="A13" s="76">
        <v>9</v>
      </c>
      <c r="B13" s="72" t="s">
        <v>12</v>
      </c>
      <c r="C13" s="80" t="s">
        <v>51</v>
      </c>
      <c r="D13" s="80" t="s">
        <v>52</v>
      </c>
      <c r="E13" s="80" t="s">
        <v>53</v>
      </c>
      <c r="F13" s="80" t="s">
        <v>54</v>
      </c>
      <c r="G13" s="79" t="s">
        <v>55</v>
      </c>
      <c r="H13" s="62">
        <v>3</v>
      </c>
      <c r="I13" s="62"/>
      <c r="J13" s="63" t="str">
        <f t="shared" ref="J13:J17" si="2">IF(H13="", "",IF(H13&lt;K13,"x",""))</f>
        <v/>
      </c>
      <c r="K13" s="82">
        <v>3</v>
      </c>
      <c r="L13" s="74">
        <v>3</v>
      </c>
    </row>
    <row r="14" spans="1:12" ht="57.6" x14ac:dyDescent="0.3">
      <c r="A14" s="76">
        <v>10</v>
      </c>
      <c r="B14" s="72" t="s">
        <v>12</v>
      </c>
      <c r="C14" s="80" t="s">
        <v>56</v>
      </c>
      <c r="D14" s="80" t="s">
        <v>57</v>
      </c>
      <c r="E14" s="79" t="s">
        <v>58</v>
      </c>
      <c r="F14" s="81"/>
      <c r="G14" s="80" t="s">
        <v>59</v>
      </c>
      <c r="H14" s="62">
        <v>1</v>
      </c>
      <c r="I14" s="62"/>
      <c r="J14" s="63" t="str">
        <f t="shared" si="2"/>
        <v/>
      </c>
      <c r="K14" s="82">
        <v>1</v>
      </c>
      <c r="L14" s="74">
        <v>3</v>
      </c>
    </row>
    <row r="15" spans="1:12" ht="57.6" x14ac:dyDescent="0.3">
      <c r="A15" s="76">
        <v>11</v>
      </c>
      <c r="B15" s="72" t="s">
        <v>12</v>
      </c>
      <c r="C15" s="80" t="s">
        <v>60</v>
      </c>
      <c r="D15" s="80" t="s">
        <v>61</v>
      </c>
      <c r="E15" s="79" t="s">
        <v>62</v>
      </c>
      <c r="F15" s="81"/>
      <c r="G15" s="80" t="s">
        <v>63</v>
      </c>
      <c r="H15" s="62">
        <v>1</v>
      </c>
      <c r="I15" s="62"/>
      <c r="J15" s="63" t="str">
        <f t="shared" si="2"/>
        <v/>
      </c>
      <c r="K15" s="82">
        <v>1</v>
      </c>
      <c r="L15" s="74">
        <v>3</v>
      </c>
    </row>
    <row r="16" spans="1:12" ht="43.2" x14ac:dyDescent="0.3">
      <c r="A16" s="76">
        <v>12</v>
      </c>
      <c r="B16" s="72" t="s">
        <v>12</v>
      </c>
      <c r="C16" s="80" t="s">
        <v>64</v>
      </c>
      <c r="D16" s="80" t="s">
        <v>65</v>
      </c>
      <c r="E16" s="81"/>
      <c r="F16" s="81"/>
      <c r="G16" s="79" t="s">
        <v>66</v>
      </c>
      <c r="H16" s="62">
        <v>3</v>
      </c>
      <c r="I16" s="62"/>
      <c r="J16" s="63" t="str">
        <f t="shared" si="2"/>
        <v/>
      </c>
      <c r="K16" s="82">
        <v>3</v>
      </c>
      <c r="L16" s="74">
        <v>3</v>
      </c>
    </row>
    <row r="17" spans="1:13" ht="28.8" x14ac:dyDescent="0.3">
      <c r="A17" s="76">
        <v>13</v>
      </c>
      <c r="B17" s="72" t="s">
        <v>12</v>
      </c>
      <c r="C17" s="80" t="s">
        <v>67</v>
      </c>
      <c r="D17" s="80" t="s">
        <v>68</v>
      </c>
      <c r="E17" s="81"/>
      <c r="F17" s="81"/>
      <c r="G17" s="79" t="s">
        <v>69</v>
      </c>
      <c r="H17" s="62">
        <v>3</v>
      </c>
      <c r="I17" s="62"/>
      <c r="J17" s="63" t="str">
        <f t="shared" si="2"/>
        <v/>
      </c>
      <c r="K17" s="82">
        <v>3</v>
      </c>
      <c r="L17" s="74">
        <v>3</v>
      </c>
    </row>
    <row r="18" spans="1:13" ht="43.2" x14ac:dyDescent="0.3">
      <c r="A18" s="76">
        <v>14</v>
      </c>
      <c r="B18" s="72" t="s">
        <v>12</v>
      </c>
      <c r="C18" s="80" t="s">
        <v>70</v>
      </c>
      <c r="D18" s="80" t="s">
        <v>15</v>
      </c>
      <c r="E18" s="81"/>
      <c r="F18" s="83"/>
      <c r="G18" s="77" t="s">
        <v>71</v>
      </c>
      <c r="H18" s="62">
        <v>3</v>
      </c>
      <c r="I18" s="62" t="s">
        <v>356</v>
      </c>
      <c r="J18" s="63" t="str">
        <f t="shared" ref="J18:J26" si="3">IF(H18&lt;K18,"x","")</f>
        <v/>
      </c>
      <c r="K18" s="82"/>
      <c r="L18" s="74">
        <v>3</v>
      </c>
    </row>
    <row r="19" spans="1:13" ht="28.8" x14ac:dyDescent="0.3">
      <c r="A19" s="76">
        <v>15</v>
      </c>
      <c r="B19" s="72" t="s">
        <v>12</v>
      </c>
      <c r="C19" s="80" t="s">
        <v>72</v>
      </c>
      <c r="D19" s="80" t="s">
        <v>15</v>
      </c>
      <c r="E19" s="81"/>
      <c r="F19" s="83"/>
      <c r="G19" s="77" t="s">
        <v>73</v>
      </c>
      <c r="H19" s="62">
        <v>3</v>
      </c>
      <c r="I19" s="62"/>
      <c r="J19" s="63" t="str">
        <f t="shared" si="3"/>
        <v/>
      </c>
      <c r="K19" s="82"/>
      <c r="L19" s="74">
        <v>3</v>
      </c>
    </row>
    <row r="20" spans="1:13" ht="100.8" x14ac:dyDescent="0.3">
      <c r="A20" s="76">
        <v>16</v>
      </c>
      <c r="B20" s="72" t="s">
        <v>12</v>
      </c>
      <c r="C20" s="80" t="s">
        <v>74</v>
      </c>
      <c r="D20" s="80" t="s">
        <v>75</v>
      </c>
      <c r="E20" s="80" t="s">
        <v>76</v>
      </c>
      <c r="F20" s="80" t="s">
        <v>77</v>
      </c>
      <c r="G20" s="80" t="s">
        <v>78</v>
      </c>
      <c r="H20" s="62">
        <v>1</v>
      </c>
      <c r="I20" s="62"/>
      <c r="J20" s="63" t="str">
        <f t="shared" si="3"/>
        <v/>
      </c>
      <c r="K20" s="82"/>
      <c r="L20" s="74">
        <v>3</v>
      </c>
    </row>
    <row r="21" spans="1:13" ht="43.2" x14ac:dyDescent="0.3">
      <c r="A21" s="76">
        <v>17</v>
      </c>
      <c r="B21" s="72" t="s">
        <v>12</v>
      </c>
      <c r="C21" s="80" t="s">
        <v>79</v>
      </c>
      <c r="D21" s="77" t="s">
        <v>80</v>
      </c>
      <c r="E21" s="84" t="s">
        <v>81</v>
      </c>
      <c r="F21" s="86" t="s">
        <v>82</v>
      </c>
      <c r="G21" s="87" t="s">
        <v>83</v>
      </c>
      <c r="H21" s="62">
        <v>2</v>
      </c>
      <c r="I21" s="62"/>
      <c r="J21" s="63" t="str">
        <f t="shared" ref="J21:J22" si="4">IF(H21="", "",IF(H21&lt;K21,"x",""))</f>
        <v/>
      </c>
      <c r="K21" s="82">
        <v>2</v>
      </c>
      <c r="L21" s="74">
        <v>3</v>
      </c>
    </row>
    <row r="22" spans="1:13" ht="43.2" x14ac:dyDescent="0.3">
      <c r="A22" s="76">
        <v>18</v>
      </c>
      <c r="B22" s="72" t="s">
        <v>12</v>
      </c>
      <c r="C22" s="80" t="s">
        <v>84</v>
      </c>
      <c r="D22" s="80" t="s">
        <v>15</v>
      </c>
      <c r="E22" s="79" t="s">
        <v>85</v>
      </c>
      <c r="F22" s="77" t="s">
        <v>86</v>
      </c>
      <c r="G22" s="77" t="s">
        <v>87</v>
      </c>
      <c r="H22" s="62">
        <v>2</v>
      </c>
      <c r="I22" s="62"/>
      <c r="J22" s="63" t="str">
        <f t="shared" si="4"/>
        <v/>
      </c>
      <c r="K22" s="82">
        <v>1</v>
      </c>
      <c r="L22" s="74">
        <v>3</v>
      </c>
    </row>
    <row r="23" spans="1:13" ht="43.2" x14ac:dyDescent="0.3">
      <c r="A23" s="76">
        <v>19</v>
      </c>
      <c r="B23" s="72" t="s">
        <v>12</v>
      </c>
      <c r="C23" s="80" t="s">
        <v>88</v>
      </c>
      <c r="D23" s="80" t="s">
        <v>89</v>
      </c>
      <c r="E23" s="80" t="s">
        <v>90</v>
      </c>
      <c r="F23" s="83"/>
      <c r="G23" s="83"/>
      <c r="H23" s="62">
        <v>1</v>
      </c>
      <c r="I23" s="62"/>
      <c r="J23" s="63" t="str">
        <f t="shared" si="3"/>
        <v/>
      </c>
      <c r="K23" s="82"/>
      <c r="L23" s="74">
        <v>1</v>
      </c>
    </row>
    <row r="24" spans="1:13" ht="57.6" x14ac:dyDescent="0.3">
      <c r="A24" s="76">
        <v>20</v>
      </c>
      <c r="B24" s="72" t="s">
        <v>12</v>
      </c>
      <c r="C24" s="80" t="s">
        <v>91</v>
      </c>
      <c r="D24" s="80" t="s">
        <v>15</v>
      </c>
      <c r="E24" s="80" t="s">
        <v>92</v>
      </c>
      <c r="F24" s="77" t="s">
        <v>93</v>
      </c>
      <c r="G24" s="77" t="s">
        <v>94</v>
      </c>
      <c r="H24" s="62">
        <v>2</v>
      </c>
      <c r="I24" s="62"/>
      <c r="J24" s="63" t="str">
        <f t="shared" si="3"/>
        <v/>
      </c>
      <c r="K24" s="82"/>
      <c r="L24" s="74">
        <v>3</v>
      </c>
    </row>
    <row r="25" spans="1:13" ht="43.2" x14ac:dyDescent="0.3">
      <c r="A25" s="76">
        <v>21</v>
      </c>
      <c r="B25" s="72" t="s">
        <v>12</v>
      </c>
      <c r="C25" s="80" t="s">
        <v>95</v>
      </c>
      <c r="D25" s="80" t="s">
        <v>96</v>
      </c>
      <c r="E25" s="80" t="s">
        <v>97</v>
      </c>
      <c r="F25" s="88" t="s">
        <v>98</v>
      </c>
      <c r="G25" s="77" t="s">
        <v>99</v>
      </c>
      <c r="H25" s="62">
        <v>2</v>
      </c>
      <c r="I25" s="62"/>
      <c r="J25" s="63" t="str">
        <f>IF(H25="", "",IF(H25&lt;K25,"x",""))</f>
        <v/>
      </c>
      <c r="K25" s="82">
        <v>2</v>
      </c>
      <c r="L25" s="74">
        <v>3</v>
      </c>
    </row>
    <row r="26" spans="1:13" ht="42" customHeight="1" x14ac:dyDescent="0.3">
      <c r="A26" s="76">
        <v>22</v>
      </c>
      <c r="B26" s="72" t="s">
        <v>12</v>
      </c>
      <c r="C26" s="80" t="s">
        <v>100</v>
      </c>
      <c r="D26" s="80" t="s">
        <v>47</v>
      </c>
      <c r="E26" s="77" t="s">
        <v>101</v>
      </c>
      <c r="F26" s="77" t="s">
        <v>102</v>
      </c>
      <c r="G26" s="83"/>
      <c r="H26" s="62" t="s">
        <v>355</v>
      </c>
      <c r="I26" s="62"/>
      <c r="J26" s="63" t="str">
        <f t="shared" si="3"/>
        <v/>
      </c>
      <c r="K26" s="82"/>
      <c r="L26" s="74">
        <v>2</v>
      </c>
    </row>
    <row r="27" spans="1:13" ht="132" customHeight="1" x14ac:dyDescent="0.3">
      <c r="A27" s="76">
        <v>23</v>
      </c>
      <c r="B27" s="72" t="s">
        <v>12</v>
      </c>
      <c r="C27" s="80" t="s">
        <v>103</v>
      </c>
      <c r="D27" s="80" t="s">
        <v>15</v>
      </c>
      <c r="E27" s="80" t="s">
        <v>104</v>
      </c>
      <c r="F27" s="88" t="s">
        <v>105</v>
      </c>
      <c r="G27" s="77" t="s">
        <v>106</v>
      </c>
      <c r="H27" s="65"/>
      <c r="I27" s="62"/>
      <c r="J27" s="63" t="str">
        <f>IF(H27="", "",IF(H27&lt;K27,"x",""))</f>
        <v/>
      </c>
      <c r="K27" s="82">
        <v>2</v>
      </c>
      <c r="L27" s="74">
        <v>3</v>
      </c>
    </row>
    <row r="28" spans="1:13" x14ac:dyDescent="0.3">
      <c r="A28" s="71"/>
      <c r="B28" s="72" t="s">
        <v>12</v>
      </c>
      <c r="C28" s="106" t="s">
        <v>107</v>
      </c>
      <c r="D28" s="106"/>
      <c r="E28" s="106"/>
      <c r="F28" s="106"/>
      <c r="G28" s="106"/>
      <c r="H28" s="106"/>
      <c r="I28" s="106"/>
      <c r="J28" s="106"/>
      <c r="K28" s="73"/>
    </row>
    <row r="29" spans="1:13" ht="43.2" x14ac:dyDescent="0.3">
      <c r="A29" s="76">
        <v>24</v>
      </c>
      <c r="B29" s="72" t="s">
        <v>12</v>
      </c>
      <c r="C29" s="80" t="s">
        <v>108</v>
      </c>
      <c r="D29" s="78" t="s">
        <v>15</v>
      </c>
      <c r="E29" s="77" t="s">
        <v>109</v>
      </c>
      <c r="F29" s="88" t="s">
        <v>110</v>
      </c>
      <c r="G29" s="77" t="s">
        <v>111</v>
      </c>
      <c r="H29" s="62">
        <v>2</v>
      </c>
      <c r="I29" s="62"/>
      <c r="J29" s="63" t="str">
        <f t="shared" ref="J29:J33" si="5">IF(H29="", "",IF(H29&lt;K29,"x",""))</f>
        <v/>
      </c>
      <c r="K29" s="82">
        <v>2</v>
      </c>
      <c r="L29" s="74">
        <v>3</v>
      </c>
    </row>
    <row r="30" spans="1:13" ht="57.6" x14ac:dyDescent="0.3">
      <c r="A30" s="76">
        <v>25</v>
      </c>
      <c r="B30" s="72" t="s">
        <v>12</v>
      </c>
      <c r="C30" s="80" t="s">
        <v>112</v>
      </c>
      <c r="D30" s="78" t="s">
        <v>113</v>
      </c>
      <c r="E30" s="80" t="s">
        <v>114</v>
      </c>
      <c r="F30" s="80" t="s">
        <v>115</v>
      </c>
      <c r="G30" s="79" t="s">
        <v>116</v>
      </c>
      <c r="H30" s="62">
        <v>2</v>
      </c>
      <c r="I30" s="62"/>
      <c r="J30" s="63" t="str">
        <f t="shared" si="5"/>
        <v>x</v>
      </c>
      <c r="K30" s="82">
        <v>3</v>
      </c>
      <c r="L30" s="74">
        <v>3</v>
      </c>
      <c r="M30" s="74"/>
    </row>
    <row r="31" spans="1:13" s="89" customFormat="1" ht="43.2" x14ac:dyDescent="0.3">
      <c r="A31" s="76">
        <v>26</v>
      </c>
      <c r="B31" s="72" t="s">
        <v>12</v>
      </c>
      <c r="C31" s="77" t="s">
        <v>117</v>
      </c>
      <c r="D31" s="84" t="s">
        <v>118</v>
      </c>
      <c r="E31" s="81"/>
      <c r="F31" s="80" t="s">
        <v>119</v>
      </c>
      <c r="G31" s="88" t="s">
        <v>120</v>
      </c>
      <c r="H31" s="66">
        <v>3</v>
      </c>
      <c r="I31" s="67"/>
      <c r="J31" s="63" t="str">
        <f t="shared" si="5"/>
        <v/>
      </c>
      <c r="K31" s="82">
        <v>3</v>
      </c>
      <c r="L31" s="74">
        <v>3</v>
      </c>
    </row>
    <row r="32" spans="1:13" ht="57.6" x14ac:dyDescent="0.3">
      <c r="A32" s="76">
        <v>27</v>
      </c>
      <c r="B32" s="72" t="s">
        <v>12</v>
      </c>
      <c r="C32" s="80" t="s">
        <v>121</v>
      </c>
      <c r="D32" s="78" t="s">
        <v>15</v>
      </c>
      <c r="E32" s="90" t="s">
        <v>122</v>
      </c>
      <c r="F32" s="91" t="s">
        <v>123</v>
      </c>
      <c r="G32" s="78" t="s">
        <v>124</v>
      </c>
      <c r="H32" s="62">
        <v>3</v>
      </c>
      <c r="I32" s="62"/>
      <c r="J32" s="63" t="str">
        <f t="shared" si="5"/>
        <v/>
      </c>
      <c r="K32" s="82">
        <v>1</v>
      </c>
      <c r="L32" s="74">
        <v>3</v>
      </c>
    </row>
    <row r="33" spans="1:12" ht="72" x14ac:dyDescent="0.3">
      <c r="A33" s="76">
        <v>28</v>
      </c>
      <c r="B33" s="72" t="s">
        <v>12</v>
      </c>
      <c r="C33" s="80" t="s">
        <v>125</v>
      </c>
      <c r="D33" s="84" t="s">
        <v>126</v>
      </c>
      <c r="E33" s="77" t="s">
        <v>127</v>
      </c>
      <c r="F33" s="88" t="s">
        <v>128</v>
      </c>
      <c r="G33" s="77" t="s">
        <v>129</v>
      </c>
      <c r="H33" s="62">
        <v>1</v>
      </c>
      <c r="I33" s="62"/>
      <c r="J33" s="63" t="str">
        <f t="shared" si="5"/>
        <v>x</v>
      </c>
      <c r="K33" s="82">
        <v>2</v>
      </c>
      <c r="L33" s="74">
        <v>3</v>
      </c>
    </row>
    <row r="34" spans="1:12" x14ac:dyDescent="0.3">
      <c r="A34" s="71"/>
      <c r="B34" s="72" t="s">
        <v>12</v>
      </c>
      <c r="C34" s="106" t="s">
        <v>130</v>
      </c>
      <c r="D34" s="106"/>
      <c r="E34" s="106"/>
      <c r="F34" s="106"/>
      <c r="G34" s="106"/>
      <c r="H34" s="106"/>
      <c r="I34" s="106"/>
      <c r="J34" s="106"/>
      <c r="K34" s="73"/>
    </row>
    <row r="35" spans="1:12" ht="43.2" x14ac:dyDescent="0.3">
      <c r="A35" s="76">
        <v>29</v>
      </c>
      <c r="B35" s="72" t="s">
        <v>12</v>
      </c>
      <c r="C35" s="77" t="s">
        <v>131</v>
      </c>
      <c r="D35" s="84" t="s">
        <v>47</v>
      </c>
      <c r="E35" s="77" t="s">
        <v>132</v>
      </c>
      <c r="F35" s="88" t="s">
        <v>133</v>
      </c>
      <c r="G35" s="77" t="s">
        <v>134</v>
      </c>
      <c r="H35" s="62">
        <v>2</v>
      </c>
      <c r="I35" s="62" t="s">
        <v>356</v>
      </c>
      <c r="J35" s="63" t="str">
        <f t="shared" ref="J35:J37" si="6">IF(H35="", "",IF(H35&lt;K35,"x",""))</f>
        <v/>
      </c>
      <c r="K35" s="82">
        <v>2</v>
      </c>
      <c r="L35" s="74">
        <v>3</v>
      </c>
    </row>
    <row r="36" spans="1:12" ht="57.6" x14ac:dyDescent="0.3">
      <c r="A36" s="76">
        <v>30</v>
      </c>
      <c r="B36" s="72" t="s">
        <v>12</v>
      </c>
      <c r="C36" s="92" t="s">
        <v>135</v>
      </c>
      <c r="D36" s="84" t="s">
        <v>136</v>
      </c>
      <c r="E36" s="77" t="s">
        <v>137</v>
      </c>
      <c r="F36" s="88" t="s">
        <v>138</v>
      </c>
      <c r="G36" s="77" t="s">
        <v>139</v>
      </c>
      <c r="H36" s="66">
        <v>3</v>
      </c>
      <c r="I36" s="66"/>
      <c r="J36" s="63" t="str">
        <f t="shared" si="6"/>
        <v/>
      </c>
      <c r="K36" s="82">
        <v>2</v>
      </c>
      <c r="L36" s="74">
        <v>3</v>
      </c>
    </row>
    <row r="37" spans="1:12" ht="43.2" x14ac:dyDescent="0.3">
      <c r="A37" s="76">
        <v>31</v>
      </c>
      <c r="B37" s="72" t="s">
        <v>12</v>
      </c>
      <c r="C37" s="80" t="s">
        <v>140</v>
      </c>
      <c r="D37" s="84" t="s">
        <v>47</v>
      </c>
      <c r="E37" s="77" t="s">
        <v>141</v>
      </c>
      <c r="F37" s="88" t="s">
        <v>142</v>
      </c>
      <c r="G37" s="83"/>
      <c r="H37" s="66">
        <v>2</v>
      </c>
      <c r="I37" s="65"/>
      <c r="J37" s="63" t="str">
        <f t="shared" si="6"/>
        <v/>
      </c>
      <c r="K37" s="82">
        <v>2</v>
      </c>
      <c r="L37" s="74">
        <v>2</v>
      </c>
    </row>
    <row r="38" spans="1:12" x14ac:dyDescent="0.3">
      <c r="A38" s="71"/>
      <c r="B38" s="72" t="s">
        <v>143</v>
      </c>
      <c r="C38" s="106" t="s">
        <v>144</v>
      </c>
      <c r="D38" s="106"/>
      <c r="E38" s="106"/>
      <c r="F38" s="106"/>
      <c r="G38" s="106"/>
      <c r="H38" s="106"/>
      <c r="I38" s="106"/>
      <c r="J38" s="106"/>
      <c r="K38" s="73"/>
    </row>
    <row r="39" spans="1:12" ht="43.2" x14ac:dyDescent="0.3">
      <c r="A39" s="76">
        <v>32</v>
      </c>
      <c r="B39" s="72" t="s">
        <v>143</v>
      </c>
      <c r="C39" s="80" t="s">
        <v>145</v>
      </c>
      <c r="D39" s="84" t="s">
        <v>146</v>
      </c>
      <c r="E39" s="84" t="s">
        <v>147</v>
      </c>
      <c r="F39" s="85" t="s">
        <v>148</v>
      </c>
      <c r="G39" s="84" t="s">
        <v>149</v>
      </c>
      <c r="H39" s="62">
        <v>3</v>
      </c>
      <c r="I39" s="62"/>
      <c r="J39" s="63" t="str">
        <f t="shared" ref="J39:J40" si="7">IF(H39="", "",IF(H39&lt;K39,"x",""))</f>
        <v/>
      </c>
      <c r="K39" s="82">
        <v>2</v>
      </c>
      <c r="L39" s="74">
        <v>3</v>
      </c>
    </row>
    <row r="40" spans="1:12" ht="57.6" x14ac:dyDescent="0.3">
      <c r="A40" s="93">
        <v>33</v>
      </c>
      <c r="B40" s="72" t="s">
        <v>143</v>
      </c>
      <c r="C40" s="92" t="s">
        <v>150</v>
      </c>
      <c r="D40" s="84" t="s">
        <v>136</v>
      </c>
      <c r="E40" s="77" t="s">
        <v>151</v>
      </c>
      <c r="F40" s="88" t="s">
        <v>152</v>
      </c>
      <c r="G40" s="77" t="s">
        <v>153</v>
      </c>
      <c r="H40" s="62">
        <v>3</v>
      </c>
      <c r="I40" s="62"/>
      <c r="J40" s="63" t="str">
        <f t="shared" si="7"/>
        <v/>
      </c>
      <c r="K40" s="82">
        <v>2</v>
      </c>
      <c r="L40" s="74">
        <v>3</v>
      </c>
    </row>
    <row r="41" spans="1:12" x14ac:dyDescent="0.3">
      <c r="A41" s="71"/>
      <c r="B41" s="72" t="s">
        <v>143</v>
      </c>
      <c r="C41" s="106" t="s">
        <v>154</v>
      </c>
      <c r="D41" s="106"/>
      <c r="E41" s="106"/>
      <c r="F41" s="106"/>
      <c r="G41" s="106"/>
      <c r="H41" s="106"/>
      <c r="I41" s="106"/>
      <c r="J41" s="106"/>
      <c r="K41" s="73"/>
    </row>
    <row r="42" spans="1:12" ht="111" customHeight="1" x14ac:dyDescent="0.3">
      <c r="A42" s="76">
        <v>34</v>
      </c>
      <c r="B42" s="72" t="s">
        <v>143</v>
      </c>
      <c r="C42" s="77" t="s">
        <v>155</v>
      </c>
      <c r="D42" s="78" t="s">
        <v>156</v>
      </c>
      <c r="E42" s="88" t="s">
        <v>157</v>
      </c>
      <c r="F42" s="77" t="s">
        <v>158</v>
      </c>
      <c r="G42" s="77" t="s">
        <v>159</v>
      </c>
      <c r="H42" s="62">
        <v>1</v>
      </c>
      <c r="I42" s="62"/>
      <c r="J42" s="63" t="str">
        <f t="shared" ref="J42:J46" si="8">IF(H42="", "",IF(H42&lt;K42,"x",""))</f>
        <v/>
      </c>
      <c r="K42" s="82">
        <v>1</v>
      </c>
      <c r="L42" s="74">
        <v>3</v>
      </c>
    </row>
    <row r="43" spans="1:12" ht="28.8" x14ac:dyDescent="0.3">
      <c r="A43" s="76">
        <v>35</v>
      </c>
      <c r="B43" s="72" t="s">
        <v>143</v>
      </c>
      <c r="C43" s="80" t="s">
        <v>160</v>
      </c>
      <c r="D43" s="78" t="s">
        <v>15</v>
      </c>
      <c r="E43" s="77" t="s">
        <v>161</v>
      </c>
      <c r="F43" s="88" t="s">
        <v>162</v>
      </c>
      <c r="G43" s="81"/>
      <c r="H43" s="62">
        <v>2</v>
      </c>
      <c r="I43" s="62"/>
      <c r="J43" s="63" t="str">
        <f t="shared" si="8"/>
        <v/>
      </c>
      <c r="K43" s="82">
        <v>2</v>
      </c>
      <c r="L43" s="74">
        <v>2</v>
      </c>
    </row>
    <row r="44" spans="1:12" ht="72" x14ac:dyDescent="0.3">
      <c r="A44" s="76">
        <v>36</v>
      </c>
      <c r="B44" s="72" t="s">
        <v>143</v>
      </c>
      <c r="C44" s="80" t="s">
        <v>163</v>
      </c>
      <c r="D44" s="84" t="s">
        <v>136</v>
      </c>
      <c r="E44" s="77" t="s">
        <v>164</v>
      </c>
      <c r="F44" s="88" t="s">
        <v>165</v>
      </c>
      <c r="G44" s="77" t="s">
        <v>166</v>
      </c>
      <c r="H44" s="62">
        <v>3</v>
      </c>
      <c r="I44" s="62"/>
      <c r="J44" s="63" t="str">
        <f t="shared" si="8"/>
        <v/>
      </c>
      <c r="K44" s="82">
        <v>2</v>
      </c>
      <c r="L44" s="74">
        <v>3</v>
      </c>
    </row>
    <row r="45" spans="1:12" ht="43.2" x14ac:dyDescent="0.3">
      <c r="A45" s="76">
        <v>37</v>
      </c>
      <c r="B45" s="72" t="s">
        <v>143</v>
      </c>
      <c r="C45" s="80" t="s">
        <v>167</v>
      </c>
      <c r="D45" s="78" t="s">
        <v>168</v>
      </c>
      <c r="E45" s="80" t="s">
        <v>169</v>
      </c>
      <c r="F45" s="79" t="s">
        <v>170</v>
      </c>
      <c r="G45" s="80" t="s">
        <v>171</v>
      </c>
      <c r="H45" s="62">
        <v>3</v>
      </c>
      <c r="I45" s="62"/>
      <c r="J45" s="63" t="str">
        <f t="shared" si="8"/>
        <v/>
      </c>
      <c r="K45" s="82">
        <v>2</v>
      </c>
      <c r="L45" s="74">
        <v>3</v>
      </c>
    </row>
    <row r="46" spans="1:12" ht="43.2" x14ac:dyDescent="0.3">
      <c r="A46" s="76">
        <v>38</v>
      </c>
      <c r="B46" s="72" t="s">
        <v>143</v>
      </c>
      <c r="C46" s="80" t="s">
        <v>172</v>
      </c>
      <c r="D46" s="84" t="s">
        <v>173</v>
      </c>
      <c r="E46" s="77" t="s">
        <v>174</v>
      </c>
      <c r="F46" s="88" t="s">
        <v>175</v>
      </c>
      <c r="G46" s="77" t="s">
        <v>176</v>
      </c>
      <c r="H46" s="62">
        <v>2</v>
      </c>
      <c r="I46" s="62"/>
      <c r="J46" s="63" t="str">
        <f t="shared" si="8"/>
        <v/>
      </c>
      <c r="K46" s="82">
        <v>2</v>
      </c>
      <c r="L46" s="74">
        <v>3</v>
      </c>
    </row>
    <row r="47" spans="1:12" ht="72" x14ac:dyDescent="0.3">
      <c r="A47" s="76">
        <v>39</v>
      </c>
      <c r="B47" s="72" t="s">
        <v>143</v>
      </c>
      <c r="C47" s="80" t="s">
        <v>177</v>
      </c>
      <c r="D47" s="84" t="s">
        <v>178</v>
      </c>
      <c r="E47" s="77" t="s">
        <v>179</v>
      </c>
      <c r="F47" s="77" t="s">
        <v>180</v>
      </c>
      <c r="G47" s="77" t="s">
        <v>181</v>
      </c>
      <c r="H47" s="62" t="s">
        <v>355</v>
      </c>
      <c r="I47" s="62"/>
      <c r="J47" s="63" t="str">
        <f t="shared" ref="J47" si="9">IF(H47&lt;K47,"x","")</f>
        <v/>
      </c>
      <c r="K47" s="82"/>
      <c r="L47" s="74">
        <v>3</v>
      </c>
    </row>
    <row r="48" spans="1:12" ht="57.6" x14ac:dyDescent="0.3">
      <c r="A48" s="76">
        <v>40</v>
      </c>
      <c r="B48" s="72" t="s">
        <v>143</v>
      </c>
      <c r="C48" s="84" t="s">
        <v>182</v>
      </c>
      <c r="D48" s="84" t="s">
        <v>183</v>
      </c>
      <c r="E48" s="84" t="s">
        <v>184</v>
      </c>
      <c r="F48" s="85" t="s">
        <v>185</v>
      </c>
      <c r="G48" s="94" t="s">
        <v>186</v>
      </c>
      <c r="H48" s="62">
        <v>2</v>
      </c>
      <c r="I48" s="62"/>
      <c r="J48" s="63" t="str">
        <f t="shared" ref="J48:J49" si="10">IF(H48="", "",IF(H48&lt;K48,"x",""))</f>
        <v/>
      </c>
      <c r="K48" s="82">
        <v>2</v>
      </c>
      <c r="L48" s="74">
        <v>3</v>
      </c>
    </row>
    <row r="49" spans="1:12" ht="75.900000000000006" customHeight="1" x14ac:dyDescent="0.3">
      <c r="A49" s="76">
        <v>41</v>
      </c>
      <c r="B49" s="72" t="s">
        <v>143</v>
      </c>
      <c r="C49" s="84" t="s">
        <v>187</v>
      </c>
      <c r="D49" s="84" t="s">
        <v>188</v>
      </c>
      <c r="E49" s="85" t="s">
        <v>189</v>
      </c>
      <c r="F49" s="84" t="s">
        <v>190</v>
      </c>
      <c r="G49" s="94" t="s">
        <v>191</v>
      </c>
      <c r="H49" s="62" t="s">
        <v>355</v>
      </c>
      <c r="I49" s="62"/>
      <c r="J49" s="63" t="str">
        <f t="shared" si="10"/>
        <v/>
      </c>
      <c r="K49" s="82">
        <v>1</v>
      </c>
      <c r="L49" s="74">
        <v>3</v>
      </c>
    </row>
    <row r="50" spans="1:12" x14ac:dyDescent="0.3">
      <c r="A50" s="71"/>
      <c r="B50" s="72" t="s">
        <v>143</v>
      </c>
      <c r="C50" s="106" t="s">
        <v>192</v>
      </c>
      <c r="D50" s="106"/>
      <c r="E50" s="106"/>
      <c r="F50" s="106"/>
      <c r="G50" s="106"/>
      <c r="H50" s="106"/>
      <c r="I50" s="106"/>
      <c r="J50" s="106"/>
      <c r="K50" s="73"/>
    </row>
    <row r="51" spans="1:12" ht="48.6" customHeight="1" x14ac:dyDescent="0.3">
      <c r="A51" s="76">
        <v>42</v>
      </c>
      <c r="B51" s="72" t="s">
        <v>143</v>
      </c>
      <c r="C51" s="80" t="s">
        <v>193</v>
      </c>
      <c r="D51" s="78" t="s">
        <v>194</v>
      </c>
      <c r="E51" s="80" t="s">
        <v>195</v>
      </c>
      <c r="F51" s="79" t="s">
        <v>196</v>
      </c>
      <c r="G51" s="80" t="s">
        <v>197</v>
      </c>
      <c r="H51" s="62">
        <v>3</v>
      </c>
      <c r="I51" s="62"/>
      <c r="J51" s="63" t="str">
        <f>IF(H51="", "",IF(H51&lt;K51,"x",""))</f>
        <v/>
      </c>
      <c r="K51" s="82">
        <v>2</v>
      </c>
      <c r="L51" s="74">
        <v>3</v>
      </c>
    </row>
    <row r="52" spans="1:12" ht="57.6" x14ac:dyDescent="0.3">
      <c r="A52" s="76">
        <v>43</v>
      </c>
      <c r="B52" s="72" t="s">
        <v>143</v>
      </c>
      <c r="C52" s="80" t="s">
        <v>198</v>
      </c>
      <c r="D52" s="78" t="s">
        <v>194</v>
      </c>
      <c r="E52" s="80" t="s">
        <v>199</v>
      </c>
      <c r="F52" s="81"/>
      <c r="G52" s="80" t="s">
        <v>200</v>
      </c>
      <c r="H52" s="62">
        <v>3</v>
      </c>
      <c r="I52" s="62"/>
      <c r="J52" s="63" t="str">
        <f t="shared" ref="J52" si="11">IF(H52&lt;K52,"x","")</f>
        <v/>
      </c>
      <c r="K52" s="82"/>
      <c r="L52" s="74">
        <v>3</v>
      </c>
    </row>
    <row r="53" spans="1:12" ht="43.2" x14ac:dyDescent="0.3">
      <c r="A53" s="76">
        <v>44</v>
      </c>
      <c r="B53" s="72" t="s">
        <v>143</v>
      </c>
      <c r="C53" s="80" t="s">
        <v>201</v>
      </c>
      <c r="D53" s="84" t="s">
        <v>47</v>
      </c>
      <c r="E53" s="77" t="s">
        <v>202</v>
      </c>
      <c r="F53" s="88" t="s">
        <v>203</v>
      </c>
      <c r="G53" s="77" t="s">
        <v>204</v>
      </c>
      <c r="H53" s="62">
        <v>3</v>
      </c>
      <c r="I53" s="62"/>
      <c r="J53" s="63" t="str">
        <f t="shared" ref="J53:J54" si="12">IF(H53="", "",IF(H53&lt;K53,"x",""))</f>
        <v/>
      </c>
      <c r="K53" s="82">
        <v>2</v>
      </c>
      <c r="L53" s="74">
        <v>3</v>
      </c>
    </row>
    <row r="54" spans="1:12" ht="57.6" x14ac:dyDescent="0.3">
      <c r="A54" s="76">
        <v>45</v>
      </c>
      <c r="B54" s="72" t="s">
        <v>143</v>
      </c>
      <c r="C54" s="80" t="s">
        <v>205</v>
      </c>
      <c r="D54" s="84" t="s">
        <v>47</v>
      </c>
      <c r="E54" s="77" t="s">
        <v>206</v>
      </c>
      <c r="F54" s="88" t="s">
        <v>207</v>
      </c>
      <c r="G54" s="77" t="s">
        <v>208</v>
      </c>
      <c r="H54" s="62">
        <v>3</v>
      </c>
      <c r="I54" s="62"/>
      <c r="J54" s="63" t="str">
        <f t="shared" si="12"/>
        <v/>
      </c>
      <c r="K54" s="82">
        <v>2</v>
      </c>
      <c r="L54" s="74">
        <v>3</v>
      </c>
    </row>
    <row r="55" spans="1:12" x14ac:dyDescent="0.3">
      <c r="A55" s="71"/>
      <c r="B55" s="72" t="s">
        <v>209</v>
      </c>
      <c r="C55" s="106" t="s">
        <v>210</v>
      </c>
      <c r="D55" s="106"/>
      <c r="E55" s="106"/>
      <c r="F55" s="106"/>
      <c r="G55" s="106"/>
      <c r="H55" s="106"/>
      <c r="I55" s="106"/>
      <c r="J55" s="106"/>
      <c r="K55" s="73"/>
    </row>
    <row r="56" spans="1:12" ht="57.6" x14ac:dyDescent="0.3">
      <c r="A56" s="76">
        <v>46</v>
      </c>
      <c r="B56" s="72" t="s">
        <v>209</v>
      </c>
      <c r="C56" s="80" t="s">
        <v>211</v>
      </c>
      <c r="D56" s="78" t="s">
        <v>47</v>
      </c>
      <c r="E56" s="79" t="s">
        <v>212</v>
      </c>
      <c r="F56" s="80" t="s">
        <v>213</v>
      </c>
      <c r="G56" s="81"/>
      <c r="H56" s="62">
        <v>2</v>
      </c>
      <c r="I56" s="62"/>
      <c r="J56" s="63" t="str">
        <f>IF(H56="", "",IF(H56&lt;K56,"x",""))</f>
        <v/>
      </c>
      <c r="K56" s="82">
        <v>1</v>
      </c>
      <c r="L56" s="74">
        <v>2</v>
      </c>
    </row>
    <row r="57" spans="1:12" ht="57.6" x14ac:dyDescent="0.3">
      <c r="A57" s="76">
        <v>47</v>
      </c>
      <c r="B57" s="72" t="s">
        <v>209</v>
      </c>
      <c r="C57" s="80" t="s">
        <v>214</v>
      </c>
      <c r="D57" s="78" t="s">
        <v>215</v>
      </c>
      <c r="E57" s="80" t="s">
        <v>212</v>
      </c>
      <c r="F57" s="80" t="s">
        <v>213</v>
      </c>
      <c r="G57" s="81"/>
      <c r="H57" s="62">
        <v>2</v>
      </c>
      <c r="I57" s="62"/>
      <c r="J57" s="63" t="str">
        <f t="shared" ref="J57:J59" si="13">IF(H57&lt;K57,"x","")</f>
        <v/>
      </c>
      <c r="K57" s="82"/>
      <c r="L57" s="74">
        <v>2</v>
      </c>
    </row>
    <row r="58" spans="1:12" ht="68.099999999999994" customHeight="1" x14ac:dyDescent="0.3">
      <c r="A58" s="76">
        <v>48</v>
      </c>
      <c r="B58" s="72" t="s">
        <v>209</v>
      </c>
      <c r="C58" s="80" t="s">
        <v>216</v>
      </c>
      <c r="D58" s="78" t="s">
        <v>47</v>
      </c>
      <c r="E58" s="80" t="s">
        <v>217</v>
      </c>
      <c r="F58" s="80" t="s">
        <v>218</v>
      </c>
      <c r="G58" s="81"/>
      <c r="H58" s="62">
        <v>2</v>
      </c>
      <c r="I58" s="62"/>
      <c r="J58" s="63" t="str">
        <f t="shared" si="13"/>
        <v/>
      </c>
      <c r="K58" s="82"/>
      <c r="L58" s="74">
        <v>2</v>
      </c>
    </row>
    <row r="59" spans="1:12" ht="69" customHeight="1" x14ac:dyDescent="0.3">
      <c r="A59" s="76">
        <v>49</v>
      </c>
      <c r="B59" s="72" t="s">
        <v>209</v>
      </c>
      <c r="C59" s="80" t="s">
        <v>219</v>
      </c>
      <c r="D59" s="84" t="s">
        <v>47</v>
      </c>
      <c r="E59" s="77" t="s">
        <v>220</v>
      </c>
      <c r="F59" s="80" t="s">
        <v>213</v>
      </c>
      <c r="G59" s="77" t="s">
        <v>221</v>
      </c>
      <c r="H59" s="62">
        <v>2</v>
      </c>
      <c r="I59" s="62"/>
      <c r="J59" s="63" t="str">
        <f t="shared" si="13"/>
        <v/>
      </c>
      <c r="K59" s="82"/>
      <c r="L59" s="74">
        <v>3</v>
      </c>
    </row>
    <row r="60" spans="1:12" x14ac:dyDescent="0.3">
      <c r="A60" s="95"/>
      <c r="B60" s="72" t="s">
        <v>209</v>
      </c>
      <c r="C60" s="106" t="s">
        <v>222</v>
      </c>
      <c r="D60" s="106"/>
      <c r="E60" s="106"/>
      <c r="F60" s="106"/>
      <c r="G60" s="106"/>
      <c r="H60" s="106"/>
      <c r="I60" s="106"/>
      <c r="J60" s="106"/>
      <c r="K60" s="73"/>
    </row>
    <row r="61" spans="1:12" ht="43.2" x14ac:dyDescent="0.3">
      <c r="A61" s="76">
        <v>50</v>
      </c>
      <c r="B61" s="72" t="s">
        <v>209</v>
      </c>
      <c r="C61" s="80" t="s">
        <v>223</v>
      </c>
      <c r="D61" s="78" t="s">
        <v>224</v>
      </c>
      <c r="E61" s="81"/>
      <c r="F61" s="81"/>
      <c r="G61" s="90" t="s">
        <v>225</v>
      </c>
      <c r="H61" s="62">
        <v>3</v>
      </c>
      <c r="I61" s="62"/>
      <c r="J61" s="63" t="str">
        <f>IF(H61="", "",IF(H61&lt;K61,"x",""))</f>
        <v/>
      </c>
      <c r="K61" s="82">
        <v>3</v>
      </c>
      <c r="L61" s="74">
        <v>3</v>
      </c>
    </row>
    <row r="62" spans="1:12" ht="28.8" x14ac:dyDescent="0.3">
      <c r="A62" s="76">
        <v>51</v>
      </c>
      <c r="B62" s="72" t="s">
        <v>209</v>
      </c>
      <c r="C62" s="80" t="s">
        <v>226</v>
      </c>
      <c r="D62" s="78" t="s">
        <v>227</v>
      </c>
      <c r="E62" s="81"/>
      <c r="F62" s="81"/>
      <c r="G62" s="78" t="s">
        <v>228</v>
      </c>
      <c r="H62" s="62">
        <v>3</v>
      </c>
      <c r="I62" s="62"/>
      <c r="J62" s="63" t="str">
        <f t="shared" ref="J62:J65" si="14">IF(H62&lt;K62,"x","")</f>
        <v/>
      </c>
      <c r="K62" s="82"/>
      <c r="L62" s="74">
        <v>3</v>
      </c>
    </row>
    <row r="63" spans="1:12" ht="43.2" x14ac:dyDescent="0.3">
      <c r="A63" s="76">
        <v>52</v>
      </c>
      <c r="B63" s="72" t="s">
        <v>209</v>
      </c>
      <c r="C63" s="77" t="s">
        <v>229</v>
      </c>
      <c r="D63" s="78" t="s">
        <v>230</v>
      </c>
      <c r="E63" s="81"/>
      <c r="F63" s="81"/>
      <c r="G63" s="78" t="s">
        <v>231</v>
      </c>
      <c r="H63" s="62">
        <v>3</v>
      </c>
      <c r="I63" s="62"/>
      <c r="J63" s="63" t="str">
        <f t="shared" si="14"/>
        <v/>
      </c>
      <c r="K63" s="82"/>
      <c r="L63" s="74">
        <v>3</v>
      </c>
    </row>
    <row r="64" spans="1:12" ht="43.2" x14ac:dyDescent="0.3">
      <c r="A64" s="76">
        <v>53</v>
      </c>
      <c r="B64" s="72" t="s">
        <v>209</v>
      </c>
      <c r="C64" s="80" t="s">
        <v>232</v>
      </c>
      <c r="D64" s="78" t="s">
        <v>233</v>
      </c>
      <c r="E64" s="81"/>
      <c r="F64" s="81"/>
      <c r="G64" s="90" t="s">
        <v>234</v>
      </c>
      <c r="H64" s="62">
        <v>3</v>
      </c>
      <c r="I64" s="62"/>
      <c r="J64" s="63" t="str">
        <f>IF(H64="", "",IF(H64&lt;K64,"x",""))</f>
        <v/>
      </c>
      <c r="K64" s="82">
        <v>3</v>
      </c>
      <c r="L64" s="74">
        <v>3</v>
      </c>
    </row>
    <row r="65" spans="1:12" ht="70.5" customHeight="1" x14ac:dyDescent="0.3">
      <c r="A65" s="76">
        <v>54</v>
      </c>
      <c r="B65" s="72" t="s">
        <v>209</v>
      </c>
      <c r="C65" s="80" t="s">
        <v>235</v>
      </c>
      <c r="D65" s="78" t="s">
        <v>236</v>
      </c>
      <c r="E65" s="81"/>
      <c r="F65" s="81"/>
      <c r="G65" s="78" t="s">
        <v>237</v>
      </c>
      <c r="H65" s="62">
        <v>3</v>
      </c>
      <c r="I65" s="62"/>
      <c r="J65" s="63" t="str">
        <f t="shared" si="14"/>
        <v/>
      </c>
      <c r="K65" s="82"/>
      <c r="L65" s="74">
        <v>3</v>
      </c>
    </row>
    <row r="66" spans="1:12" x14ac:dyDescent="0.3">
      <c r="A66" s="71"/>
      <c r="B66" s="72" t="s">
        <v>238</v>
      </c>
      <c r="C66" s="96" t="s">
        <v>239</v>
      </c>
      <c r="D66" s="97"/>
      <c r="E66" s="97"/>
      <c r="F66" s="97"/>
      <c r="G66" s="97"/>
      <c r="H66" s="97"/>
      <c r="I66" s="97"/>
      <c r="J66" s="97"/>
    </row>
    <row r="67" spans="1:12" ht="153" customHeight="1" x14ac:dyDescent="0.3">
      <c r="A67" s="76">
        <v>55</v>
      </c>
      <c r="B67" s="72" t="s">
        <v>238</v>
      </c>
      <c r="C67" s="80" t="s">
        <v>240</v>
      </c>
      <c r="D67" s="78" t="s">
        <v>47</v>
      </c>
      <c r="E67" s="78" t="s">
        <v>241</v>
      </c>
      <c r="F67" s="78" t="s">
        <v>242</v>
      </c>
      <c r="G67" s="78" t="s">
        <v>243</v>
      </c>
      <c r="H67" s="62">
        <v>2</v>
      </c>
      <c r="I67" s="62"/>
      <c r="J67" s="63" t="str">
        <f t="shared" ref="J67" si="15">IF(H67&lt;K67,"x","")</f>
        <v/>
      </c>
      <c r="K67" s="82"/>
      <c r="L67" s="74">
        <v>3</v>
      </c>
    </row>
    <row r="68" spans="1:12" ht="72" x14ac:dyDescent="0.3">
      <c r="A68" s="76">
        <v>56</v>
      </c>
      <c r="B68" s="72" t="s">
        <v>238</v>
      </c>
      <c r="C68" s="92" t="s">
        <v>244</v>
      </c>
      <c r="D68" s="78" t="s">
        <v>245</v>
      </c>
      <c r="E68" s="90" t="s">
        <v>246</v>
      </c>
      <c r="F68" s="78" t="s">
        <v>247</v>
      </c>
      <c r="G68" s="98"/>
      <c r="H68" s="62">
        <v>1</v>
      </c>
      <c r="I68" s="62"/>
      <c r="J68" s="63" t="str">
        <f t="shared" ref="J68:J76" si="16">IF(H68="", "",IF(H68&lt;K68,"x",""))</f>
        <v/>
      </c>
      <c r="K68" s="82">
        <v>1</v>
      </c>
      <c r="L68" s="74">
        <v>2</v>
      </c>
    </row>
    <row r="69" spans="1:12" ht="79.5" customHeight="1" x14ac:dyDescent="0.3">
      <c r="A69" s="76">
        <v>57</v>
      </c>
      <c r="B69" s="72" t="s">
        <v>238</v>
      </c>
      <c r="C69" s="80" t="s">
        <v>248</v>
      </c>
      <c r="D69" s="84" t="s">
        <v>146</v>
      </c>
      <c r="E69" s="84" t="s">
        <v>249</v>
      </c>
      <c r="F69" s="85" t="s">
        <v>250</v>
      </c>
      <c r="G69" s="84" t="s">
        <v>251</v>
      </c>
      <c r="H69" s="62">
        <v>2</v>
      </c>
      <c r="I69" s="62"/>
      <c r="J69" s="63" t="str">
        <f t="shared" si="16"/>
        <v/>
      </c>
      <c r="K69" s="82">
        <v>2</v>
      </c>
      <c r="L69" s="74">
        <v>3</v>
      </c>
    </row>
    <row r="70" spans="1:12" ht="57.6" x14ac:dyDescent="0.3">
      <c r="A70" s="76">
        <v>58</v>
      </c>
      <c r="B70" s="72" t="s">
        <v>238</v>
      </c>
      <c r="C70" s="80" t="s">
        <v>252</v>
      </c>
      <c r="D70" s="84" t="s">
        <v>253</v>
      </c>
      <c r="E70" s="84" t="s">
        <v>254</v>
      </c>
      <c r="F70" s="85" t="s">
        <v>255</v>
      </c>
      <c r="G70" s="84" t="s">
        <v>256</v>
      </c>
      <c r="H70" s="62">
        <v>2</v>
      </c>
      <c r="I70" s="62"/>
      <c r="J70" s="63" t="str">
        <f t="shared" si="16"/>
        <v/>
      </c>
      <c r="K70" s="82">
        <v>2</v>
      </c>
      <c r="L70" s="74">
        <v>3</v>
      </c>
    </row>
    <row r="71" spans="1:12" ht="105.75" customHeight="1" x14ac:dyDescent="0.3">
      <c r="A71" s="76">
        <v>59</v>
      </c>
      <c r="B71" s="72" t="s">
        <v>238</v>
      </c>
      <c r="C71" s="80" t="s">
        <v>257</v>
      </c>
      <c r="D71" s="84" t="s">
        <v>258</v>
      </c>
      <c r="E71" s="85" t="s">
        <v>259</v>
      </c>
      <c r="F71" s="84" t="s">
        <v>260</v>
      </c>
      <c r="G71" s="99"/>
      <c r="H71" s="62" t="s">
        <v>355</v>
      </c>
      <c r="I71" s="62"/>
      <c r="J71" s="63" t="str">
        <f t="shared" si="16"/>
        <v/>
      </c>
      <c r="K71" s="82">
        <v>1</v>
      </c>
      <c r="L71" s="74">
        <v>2</v>
      </c>
    </row>
    <row r="72" spans="1:12" ht="48.75" customHeight="1" x14ac:dyDescent="0.3">
      <c r="A72" s="76">
        <v>60</v>
      </c>
      <c r="B72" s="72" t="s">
        <v>238</v>
      </c>
      <c r="C72" s="80" t="s">
        <v>261</v>
      </c>
      <c r="D72" s="84" t="s">
        <v>146</v>
      </c>
      <c r="E72" s="84" t="s">
        <v>262</v>
      </c>
      <c r="F72" s="85" t="s">
        <v>263</v>
      </c>
      <c r="G72" s="99"/>
      <c r="H72" s="62">
        <v>2</v>
      </c>
      <c r="I72" s="62"/>
      <c r="J72" s="63" t="str">
        <f t="shared" si="16"/>
        <v/>
      </c>
      <c r="K72" s="82">
        <v>2</v>
      </c>
      <c r="L72" s="74">
        <v>2</v>
      </c>
    </row>
    <row r="73" spans="1:12" ht="57.6" x14ac:dyDescent="0.3">
      <c r="A73" s="76">
        <v>61</v>
      </c>
      <c r="B73" s="72" t="s">
        <v>238</v>
      </c>
      <c r="C73" s="77" t="s">
        <v>264</v>
      </c>
      <c r="D73" s="84" t="s">
        <v>146</v>
      </c>
      <c r="E73" s="84" t="s">
        <v>265</v>
      </c>
      <c r="F73" s="85" t="s">
        <v>266</v>
      </c>
      <c r="G73" s="84" t="s">
        <v>267</v>
      </c>
      <c r="H73" s="62">
        <v>2</v>
      </c>
      <c r="I73" s="62"/>
      <c r="J73" s="63" t="str">
        <f t="shared" si="16"/>
        <v/>
      </c>
      <c r="K73" s="82">
        <v>2</v>
      </c>
      <c r="L73" s="74">
        <v>3</v>
      </c>
    </row>
    <row r="74" spans="1:12" ht="80.25" customHeight="1" x14ac:dyDescent="0.3">
      <c r="A74" s="76">
        <v>62</v>
      </c>
      <c r="B74" s="72" t="s">
        <v>238</v>
      </c>
      <c r="C74" s="80" t="s">
        <v>268</v>
      </c>
      <c r="D74" s="84" t="s">
        <v>146</v>
      </c>
      <c r="E74" s="84" t="s">
        <v>269</v>
      </c>
      <c r="F74" s="85" t="s">
        <v>270</v>
      </c>
      <c r="G74" s="84" t="s">
        <v>271</v>
      </c>
      <c r="H74" s="62">
        <v>2</v>
      </c>
      <c r="I74" s="62"/>
      <c r="J74" s="63" t="str">
        <f t="shared" si="16"/>
        <v/>
      </c>
      <c r="K74" s="82">
        <v>2</v>
      </c>
      <c r="L74" s="74">
        <v>3</v>
      </c>
    </row>
    <row r="75" spans="1:12" ht="57.6" x14ac:dyDescent="0.3">
      <c r="A75" s="76">
        <v>63</v>
      </c>
      <c r="B75" s="72" t="s">
        <v>238</v>
      </c>
      <c r="C75" s="80" t="s">
        <v>272</v>
      </c>
      <c r="D75" s="84" t="s">
        <v>146</v>
      </c>
      <c r="E75" s="84" t="s">
        <v>273</v>
      </c>
      <c r="F75" s="85" t="s">
        <v>274</v>
      </c>
      <c r="G75" s="84" t="s">
        <v>275</v>
      </c>
      <c r="H75" s="62">
        <v>2</v>
      </c>
      <c r="I75" s="62"/>
      <c r="J75" s="63" t="str">
        <f t="shared" si="16"/>
        <v/>
      </c>
      <c r="K75" s="82">
        <v>2</v>
      </c>
      <c r="L75" s="74">
        <v>3</v>
      </c>
    </row>
    <row r="76" spans="1:12" ht="58.5" customHeight="1" x14ac:dyDescent="0.3">
      <c r="A76" s="76">
        <v>64</v>
      </c>
      <c r="B76" s="72" t="s">
        <v>238</v>
      </c>
      <c r="C76" s="80" t="s">
        <v>276</v>
      </c>
      <c r="D76" s="84" t="s">
        <v>146</v>
      </c>
      <c r="E76" s="84" t="s">
        <v>277</v>
      </c>
      <c r="F76" s="85" t="s">
        <v>278</v>
      </c>
      <c r="G76" s="99"/>
      <c r="H76" s="62" t="s">
        <v>355</v>
      </c>
      <c r="I76" s="62"/>
      <c r="J76" s="63" t="str">
        <f t="shared" si="16"/>
        <v/>
      </c>
      <c r="K76" s="82">
        <v>2</v>
      </c>
      <c r="L76" s="74">
        <v>2</v>
      </c>
    </row>
    <row r="77" spans="1:12" x14ac:dyDescent="0.3">
      <c r="A77" s="71"/>
      <c r="B77" s="72" t="s">
        <v>279</v>
      </c>
      <c r="C77" s="96" t="s">
        <v>280</v>
      </c>
      <c r="D77" s="97"/>
      <c r="E77" s="97"/>
      <c r="F77" s="97"/>
      <c r="G77" s="97"/>
      <c r="H77" s="97"/>
      <c r="I77" s="97"/>
      <c r="J77" s="97"/>
    </row>
    <row r="78" spans="1:12" ht="87" customHeight="1" x14ac:dyDescent="0.3">
      <c r="A78" s="76">
        <v>65</v>
      </c>
      <c r="B78" s="72" t="s">
        <v>279</v>
      </c>
      <c r="C78" s="80" t="s">
        <v>281</v>
      </c>
      <c r="D78" s="78" t="s">
        <v>47</v>
      </c>
      <c r="E78" s="78" t="s">
        <v>282</v>
      </c>
      <c r="F78" s="90" t="s">
        <v>283</v>
      </c>
      <c r="G78" s="78" t="s">
        <v>284</v>
      </c>
      <c r="H78" s="62">
        <v>2</v>
      </c>
      <c r="I78" s="62"/>
      <c r="J78" s="63" t="str">
        <f t="shared" ref="J78:J80" si="17">IF(H78="", "",IF(H78&lt;K78,"x",""))</f>
        <v/>
      </c>
      <c r="K78" s="82">
        <v>2</v>
      </c>
      <c r="L78" s="74">
        <v>3</v>
      </c>
    </row>
    <row r="79" spans="1:12" ht="57.6" x14ac:dyDescent="0.3">
      <c r="A79" s="76">
        <v>66</v>
      </c>
      <c r="B79" s="72" t="s">
        <v>279</v>
      </c>
      <c r="C79" s="80" t="s">
        <v>285</v>
      </c>
      <c r="D79" s="84" t="s">
        <v>286</v>
      </c>
      <c r="E79" s="85" t="s">
        <v>287</v>
      </c>
      <c r="F79" s="84" t="s">
        <v>288</v>
      </c>
      <c r="G79" s="98"/>
      <c r="H79" s="62">
        <v>2</v>
      </c>
      <c r="I79" s="62"/>
      <c r="J79" s="63" t="str">
        <f t="shared" si="17"/>
        <v/>
      </c>
      <c r="K79" s="82">
        <v>1</v>
      </c>
      <c r="L79" s="74">
        <v>2</v>
      </c>
    </row>
    <row r="80" spans="1:12" ht="43.2" x14ac:dyDescent="0.3">
      <c r="A80" s="76">
        <v>67</v>
      </c>
      <c r="B80" s="72" t="s">
        <v>279</v>
      </c>
      <c r="C80" s="80" t="s">
        <v>289</v>
      </c>
      <c r="D80" s="78" t="s">
        <v>290</v>
      </c>
      <c r="E80" s="90" t="s">
        <v>291</v>
      </c>
      <c r="F80" s="98"/>
      <c r="G80" s="98"/>
      <c r="H80" s="62">
        <v>1</v>
      </c>
      <c r="I80" s="62"/>
      <c r="J80" s="63" t="str">
        <f t="shared" si="17"/>
        <v/>
      </c>
      <c r="K80" s="82">
        <v>1</v>
      </c>
      <c r="L80" s="74">
        <v>1</v>
      </c>
    </row>
  </sheetData>
  <sheetProtection algorithmName="SHA-512" hashValue="bTl0nOD6XJydsbPiIiF0th4QEebPhortcG9JMY3z64oSOp4Fx0bxmYrVmLsLVkoYMlGEXeNoCRLxyFTQ+/qAaw==" saltValue="6qPZdEIPHOBSXuGwPmjPJw==" spinCount="100000" sheet="1" objects="1" scenarios="1" autoFilter="0"/>
  <autoFilter ref="A1:Z1" xr:uid="{2B607F71-19FA-4F89-A18D-A7AFE9910C9F}"/>
  <mergeCells count="10">
    <mergeCell ref="C60:J60"/>
    <mergeCell ref="C41:J41"/>
    <mergeCell ref="C50:J50"/>
    <mergeCell ref="C55:J55"/>
    <mergeCell ref="C2:J2"/>
    <mergeCell ref="C5:J5"/>
    <mergeCell ref="C12:J12"/>
    <mergeCell ref="C28:J28"/>
    <mergeCell ref="C34:J34"/>
    <mergeCell ref="C38:J38"/>
  </mergeCells>
  <dataValidations count="1">
    <dataValidation type="list" allowBlank="1" showInputMessage="1" showErrorMessage="1" sqref="H6:H11 H29:H33 H39:H40 H61:H65 H78:H80 H56:H59 H51:H54 H35:H37 H3:H4 H67:H76 H42:H49 H13:H26" xr:uid="{4130E8EC-9F61-49DD-888F-BCDB23CEB082}">
      <formula1>"NA, 0, 1, 2, 3"</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F49-F5DA-4DDF-978A-810512A52872}">
  <sheetPr>
    <pageSetUpPr fitToPage="1"/>
  </sheetPr>
  <dimension ref="A1:Q83"/>
  <sheetViews>
    <sheetView topLeftCell="A39" zoomScale="90" zoomScaleNormal="90" workbookViewId="0">
      <selection activeCell="F27" sqref="F27"/>
    </sheetView>
  </sheetViews>
  <sheetFormatPr defaultColWidth="0" defaultRowHeight="14.4" zeroHeight="1" x14ac:dyDescent="0.3"/>
  <cols>
    <col min="1" max="1" width="1.5546875" customWidth="1"/>
    <col min="2" max="2" width="3.6640625" customWidth="1"/>
    <col min="3" max="3" width="38.88671875" customWidth="1"/>
    <col min="4" max="4" width="8" customWidth="1"/>
    <col min="5" max="5" width="15.5546875" customWidth="1"/>
    <col min="6" max="6" width="14.109375" customWidth="1"/>
    <col min="7" max="7" width="2.44140625" customWidth="1"/>
    <col min="8" max="8" width="29.6640625" bestFit="1" customWidth="1"/>
    <col min="9" max="9" width="30.6640625" customWidth="1"/>
    <col min="10" max="10" width="36.33203125" customWidth="1"/>
    <col min="11" max="11" width="13.5546875" customWidth="1"/>
    <col min="12" max="12" width="45.109375" customWidth="1"/>
    <col min="13" max="13" width="16.109375" customWidth="1"/>
    <col min="14" max="14" width="10.33203125" customWidth="1"/>
    <col min="15" max="15" width="5.44140625" customWidth="1"/>
    <col min="16" max="16" width="2.6640625" customWidth="1"/>
    <col min="17" max="17" width="4.33203125" customWidth="1"/>
    <col min="18" max="16384" width="9.33203125" hidden="1"/>
  </cols>
  <sheetData>
    <row r="1" spans="1:16" s="29" customFormat="1" ht="13.8" thickBot="1" x14ac:dyDescent="0.3">
      <c r="F1" s="30"/>
      <c r="G1" s="30"/>
      <c r="H1" s="30"/>
      <c r="I1" s="30"/>
    </row>
    <row r="2" spans="1:16" s="29" customFormat="1" ht="18" customHeight="1" x14ac:dyDescent="0.3">
      <c r="A2" s="31"/>
      <c r="B2" s="32"/>
      <c r="C2" s="33"/>
      <c r="D2" s="33"/>
      <c r="E2" s="33"/>
      <c r="F2" s="34"/>
      <c r="G2" s="34"/>
      <c r="H2" s="35"/>
      <c r="I2" s="34"/>
      <c r="J2" s="35"/>
      <c r="K2" s="33"/>
      <c r="L2" s="33"/>
      <c r="M2" s="33"/>
      <c r="N2" s="33"/>
      <c r="O2" s="33"/>
      <c r="P2" s="36"/>
    </row>
    <row r="3" spans="1:16" s="29" customFormat="1" ht="24" customHeight="1" x14ac:dyDescent="0.3">
      <c r="B3" s="37"/>
      <c r="F3" s="30"/>
      <c r="H3" s="107" t="s">
        <v>292</v>
      </c>
      <c r="I3" s="107"/>
      <c r="J3" s="107"/>
      <c r="K3" s="107"/>
      <c r="L3" s="107"/>
      <c r="M3" s="107"/>
      <c r="N3" s="107"/>
      <c r="O3"/>
      <c r="P3" s="38"/>
    </row>
    <row r="4" spans="1:16" s="29" customFormat="1" ht="24" customHeight="1" x14ac:dyDescent="0.3">
      <c r="B4" s="37"/>
      <c r="F4" s="30"/>
      <c r="H4" s="107"/>
      <c r="I4" s="107"/>
      <c r="J4" s="107"/>
      <c r="K4" s="107"/>
      <c r="L4" s="107"/>
      <c r="M4" s="107"/>
      <c r="N4" s="107"/>
      <c r="O4"/>
      <c r="P4" s="38"/>
    </row>
    <row r="5" spans="1:16" s="29" customFormat="1" ht="24" customHeight="1" thickBot="1" x14ac:dyDescent="0.35">
      <c r="B5" s="37"/>
      <c r="F5" s="30"/>
      <c r="G5"/>
      <c r="H5"/>
      <c r="I5"/>
      <c r="J5"/>
      <c r="K5"/>
      <c r="P5" s="38"/>
    </row>
    <row r="6" spans="1:16" s="29" customFormat="1" ht="24" customHeight="1" thickBot="1" x14ac:dyDescent="0.35">
      <c r="B6" s="37"/>
      <c r="C6" s="108" t="s">
        <v>293</v>
      </c>
      <c r="D6" s="109"/>
      <c r="E6" s="109"/>
      <c r="F6" s="110"/>
      <c r="G6"/>
      <c r="H6"/>
      <c r="I6"/>
      <c r="J6"/>
      <c r="K6"/>
      <c r="P6" s="38"/>
    </row>
    <row r="7" spans="1:16" s="29" customFormat="1" ht="15" customHeight="1" x14ac:dyDescent="0.3">
      <c r="B7" s="37"/>
      <c r="C7" s="37"/>
      <c r="D7" s="6"/>
      <c r="E7" s="6"/>
      <c r="F7" s="7"/>
      <c r="G7"/>
      <c r="H7"/>
      <c r="I7"/>
      <c r="J7"/>
      <c r="K7"/>
      <c r="P7" s="38"/>
    </row>
    <row r="8" spans="1:16" s="29" customFormat="1" ht="15.6" x14ac:dyDescent="0.3">
      <c r="B8" s="37"/>
      <c r="C8" s="39" t="s">
        <v>294</v>
      </c>
      <c r="D8" s="8"/>
      <c r="E8" s="8"/>
      <c r="F8" s="9"/>
      <c r="G8"/>
      <c r="H8"/>
      <c r="I8"/>
      <c r="J8"/>
      <c r="K8"/>
      <c r="P8" s="38"/>
    </row>
    <row r="9" spans="1:16" s="29" customFormat="1" ht="18" customHeight="1" x14ac:dyDescent="0.3">
      <c r="B9" s="37"/>
      <c r="C9" s="39"/>
      <c r="D9" s="6"/>
      <c r="E9" s="6"/>
      <c r="F9" s="7"/>
      <c r="G9"/>
      <c r="H9"/>
      <c r="I9"/>
      <c r="J9"/>
      <c r="K9"/>
      <c r="P9" s="38"/>
    </row>
    <row r="10" spans="1:16" s="29" customFormat="1" ht="18" customHeight="1" x14ac:dyDescent="0.3">
      <c r="B10" s="37"/>
      <c r="C10" s="39" t="s">
        <v>295</v>
      </c>
      <c r="D10" s="8"/>
      <c r="E10" s="8"/>
      <c r="F10" s="9"/>
      <c r="G10"/>
      <c r="H10"/>
      <c r="I10"/>
      <c r="J10"/>
      <c r="K10"/>
      <c r="P10" s="38"/>
    </row>
    <row r="11" spans="1:16" s="29" customFormat="1" ht="18" customHeight="1" x14ac:dyDescent="0.3">
      <c r="B11" s="37"/>
      <c r="C11" s="39"/>
      <c r="D11" s="10"/>
      <c r="E11" s="10"/>
      <c r="F11" s="11"/>
      <c r="G11"/>
      <c r="H11"/>
      <c r="I11"/>
      <c r="J11"/>
      <c r="K11"/>
      <c r="P11" s="38"/>
    </row>
    <row r="12" spans="1:16" s="29" customFormat="1" ht="18" customHeight="1" x14ac:dyDescent="0.3">
      <c r="B12" s="37"/>
      <c r="C12" s="39" t="s">
        <v>296</v>
      </c>
      <c r="D12" s="8"/>
      <c r="E12" s="8"/>
      <c r="F12" s="9"/>
      <c r="G12"/>
      <c r="H12"/>
      <c r="I12"/>
      <c r="J12"/>
      <c r="K12"/>
      <c r="P12" s="38"/>
    </row>
    <row r="13" spans="1:16" s="29" customFormat="1" ht="18" customHeight="1" x14ac:dyDescent="0.3">
      <c r="B13" s="37"/>
      <c r="C13" s="39"/>
      <c r="D13" s="6"/>
      <c r="E13" s="6"/>
      <c r="F13" s="7"/>
      <c r="G13"/>
      <c r="H13"/>
      <c r="I13"/>
      <c r="J13"/>
      <c r="K13"/>
      <c r="P13" s="38"/>
    </row>
    <row r="14" spans="1:16" s="29" customFormat="1" ht="18" customHeight="1" x14ac:dyDescent="0.3">
      <c r="B14" s="37"/>
      <c r="C14" s="39" t="s">
        <v>297</v>
      </c>
      <c r="D14" s="8"/>
      <c r="E14" s="8"/>
      <c r="F14" s="9"/>
      <c r="G14"/>
      <c r="H14"/>
      <c r="I14"/>
      <c r="J14"/>
      <c r="K14"/>
      <c r="P14" s="38"/>
    </row>
    <row r="15" spans="1:16" s="29" customFormat="1" ht="18" customHeight="1" x14ac:dyDescent="0.3">
      <c r="B15" s="37"/>
      <c r="C15" s="39"/>
      <c r="D15" s="12"/>
      <c r="E15" s="12"/>
      <c r="F15" s="11"/>
      <c r="G15"/>
      <c r="H15"/>
      <c r="I15"/>
      <c r="J15"/>
      <c r="K15"/>
      <c r="P15" s="38"/>
    </row>
    <row r="16" spans="1:16" s="29" customFormat="1" ht="18" customHeight="1" x14ac:dyDescent="0.3">
      <c r="B16" s="37"/>
      <c r="C16" s="39" t="s">
        <v>298</v>
      </c>
      <c r="D16" s="8"/>
      <c r="E16" s="8"/>
      <c r="F16" s="9"/>
      <c r="G16"/>
      <c r="H16"/>
      <c r="I16"/>
      <c r="J16"/>
      <c r="K16"/>
      <c r="P16" s="38"/>
    </row>
    <row r="17" spans="2:16" s="29" customFormat="1" ht="18" customHeight="1" thickBot="1" x14ac:dyDescent="0.35">
      <c r="B17" s="37"/>
      <c r="C17" s="40"/>
      <c r="D17" s="41"/>
      <c r="E17" s="41"/>
      <c r="F17" s="42"/>
      <c r="G17"/>
      <c r="H17"/>
      <c r="I17"/>
      <c r="J17"/>
      <c r="K17"/>
      <c r="P17" s="38"/>
    </row>
    <row r="18" spans="2:16" s="29" customFormat="1" ht="18" customHeight="1" thickBot="1" x14ac:dyDescent="0.35">
      <c r="B18" s="37"/>
      <c r="E18" s="43"/>
      <c r="F18" s="43"/>
      <c r="G18"/>
      <c r="H18"/>
      <c r="I18"/>
      <c r="J18"/>
      <c r="K18"/>
      <c r="P18" s="38"/>
    </row>
    <row r="19" spans="2:16" s="29" customFormat="1" ht="18" customHeight="1" thickBot="1" x14ac:dyDescent="0.35">
      <c r="B19" s="37"/>
      <c r="C19" s="111" t="s">
        <v>299</v>
      </c>
      <c r="D19" s="112"/>
      <c r="E19" s="112"/>
      <c r="F19" s="113"/>
      <c r="G19"/>
      <c r="H19"/>
      <c r="I19"/>
      <c r="J19"/>
      <c r="K19"/>
      <c r="P19" s="38"/>
    </row>
    <row r="20" spans="2:16" s="29" customFormat="1" ht="18" customHeight="1" x14ac:dyDescent="0.3">
      <c r="B20" s="37"/>
      <c r="C20" s="114"/>
      <c r="D20" s="115"/>
      <c r="E20" s="118" t="s">
        <v>300</v>
      </c>
      <c r="F20" s="118" t="s">
        <v>301</v>
      </c>
      <c r="G20"/>
      <c r="H20"/>
      <c r="I20"/>
      <c r="J20"/>
      <c r="K20"/>
      <c r="P20" s="38"/>
    </row>
    <row r="21" spans="2:16" s="29" customFormat="1" ht="18" customHeight="1" thickBot="1" x14ac:dyDescent="0.35">
      <c r="B21" s="37"/>
      <c r="C21" s="116"/>
      <c r="D21" s="117"/>
      <c r="E21" s="119"/>
      <c r="F21" s="119"/>
      <c r="G21"/>
      <c r="H21"/>
      <c r="I21"/>
      <c r="J21"/>
      <c r="K21"/>
      <c r="P21" s="38"/>
    </row>
    <row r="22" spans="2:16" s="29" customFormat="1" ht="18" customHeight="1" x14ac:dyDescent="0.3">
      <c r="B22" s="37"/>
      <c r="C22" s="132" t="s">
        <v>12</v>
      </c>
      <c r="D22" s="133"/>
      <c r="E22" s="44">
        <f>calc2!I2</f>
        <v>0.8571428571428571</v>
      </c>
      <c r="F22" s="45">
        <f>calc2!L2</f>
        <v>0.64367816091954022</v>
      </c>
      <c r="G22"/>
      <c r="H22"/>
      <c r="I22"/>
      <c r="J22"/>
      <c r="K22"/>
      <c r="P22" s="38"/>
    </row>
    <row r="23" spans="2:16" s="29" customFormat="1" ht="18" customHeight="1" x14ac:dyDescent="0.3">
      <c r="B23" s="37"/>
      <c r="C23" s="134" t="s">
        <v>143</v>
      </c>
      <c r="D23" s="135"/>
      <c r="E23" s="44">
        <f>calc2!I3</f>
        <v>1</v>
      </c>
      <c r="F23" s="45">
        <f>calc2!L3</f>
        <v>0.75609756097560976</v>
      </c>
      <c r="G23"/>
      <c r="H23"/>
      <c r="I23"/>
      <c r="J23"/>
      <c r="K23"/>
      <c r="P23" s="38"/>
    </row>
    <row r="24" spans="2:16" s="29" customFormat="1" ht="18" customHeight="1" x14ac:dyDescent="0.3">
      <c r="B24" s="37"/>
      <c r="C24" s="134" t="s">
        <v>209</v>
      </c>
      <c r="D24" s="135"/>
      <c r="E24" s="44">
        <f>calc2!I4</f>
        <v>1</v>
      </c>
      <c r="F24" s="45">
        <f>calc2!L4</f>
        <v>0.95833333333333337</v>
      </c>
      <c r="G24" s="30"/>
      <c r="H24"/>
      <c r="I24"/>
      <c r="J24"/>
      <c r="P24" s="38"/>
    </row>
    <row r="25" spans="2:16" s="29" customFormat="1" ht="18" customHeight="1" x14ac:dyDescent="0.3">
      <c r="B25" s="37"/>
      <c r="C25" s="134" t="s">
        <v>238</v>
      </c>
      <c r="D25" s="135"/>
      <c r="E25" s="44">
        <f>calc2!I5</f>
        <v>1</v>
      </c>
      <c r="F25" s="45">
        <f>calc2!L5</f>
        <v>0.57692307692307687</v>
      </c>
      <c r="G25" s="43"/>
      <c r="H25" s="30"/>
      <c r="I25" s="30"/>
      <c r="P25" s="38"/>
    </row>
    <row r="26" spans="2:16" s="29" customFormat="1" ht="18" customHeight="1" thickBot="1" x14ac:dyDescent="0.35">
      <c r="B26" s="37"/>
      <c r="C26" s="136" t="s">
        <v>279</v>
      </c>
      <c r="D26" s="137"/>
      <c r="E26" s="44">
        <f>calc2!I6</f>
        <v>1</v>
      </c>
      <c r="F26" s="45">
        <f>calc2!L6</f>
        <v>0.83333333333333337</v>
      </c>
      <c r="G26" s="30"/>
      <c r="H26" s="30"/>
      <c r="I26" s="30"/>
      <c r="P26" s="38"/>
    </row>
    <row r="27" spans="2:16" s="29" customFormat="1" ht="18" customHeight="1" thickBot="1" x14ac:dyDescent="0.35">
      <c r="B27" s="37"/>
      <c r="C27" s="138" t="s">
        <v>302</v>
      </c>
      <c r="D27" s="139"/>
      <c r="E27" s="46">
        <f>AVERAGE($E$22:$E$26)</f>
        <v>0.97142857142857153</v>
      </c>
      <c r="F27" s="47">
        <f>AVERAGE($F$22:$F$26)</f>
        <v>0.75367309309697883</v>
      </c>
      <c r="G27" s="30"/>
      <c r="H27" s="30"/>
      <c r="I27" s="30"/>
      <c r="P27" s="38"/>
    </row>
    <row r="28" spans="2:16" s="29" customFormat="1" ht="18" customHeight="1" thickBot="1" x14ac:dyDescent="0.35">
      <c r="B28" s="37"/>
      <c r="C28"/>
      <c r="D28"/>
      <c r="E28"/>
      <c r="F28"/>
      <c r="G28" s="30"/>
      <c r="H28" s="30"/>
      <c r="I28" s="30"/>
      <c r="P28" s="38"/>
    </row>
    <row r="29" spans="2:16" s="29" customFormat="1" ht="18" customHeight="1" thickBot="1" x14ac:dyDescent="0.3">
      <c r="B29" s="37"/>
      <c r="C29" s="120" t="s">
        <v>303</v>
      </c>
      <c r="D29" s="121"/>
      <c r="E29" s="121"/>
      <c r="F29" s="122"/>
      <c r="G29" s="30"/>
      <c r="H29" s="30"/>
      <c r="I29" s="30"/>
      <c r="P29" s="38"/>
    </row>
    <row r="30" spans="2:16" s="29" customFormat="1" ht="18" customHeight="1" thickBot="1" x14ac:dyDescent="0.3">
      <c r="B30" s="37"/>
      <c r="C30" s="123"/>
      <c r="D30" s="124"/>
      <c r="E30" s="124"/>
      <c r="F30" s="125"/>
      <c r="G30" s="30"/>
      <c r="H30" s="48" t="s">
        <v>304</v>
      </c>
      <c r="I30" s="49" t="s">
        <v>305</v>
      </c>
      <c r="J30" s="50" t="s">
        <v>306</v>
      </c>
      <c r="P30" s="38"/>
    </row>
    <row r="31" spans="2:16" s="29" customFormat="1" ht="25.5" customHeight="1" x14ac:dyDescent="0.25">
      <c r="B31" s="37"/>
      <c r="C31" s="126"/>
      <c r="D31" s="127"/>
      <c r="E31" s="127"/>
      <c r="F31" s="128"/>
      <c r="G31" s="30"/>
      <c r="H31" s="51" t="s">
        <v>307</v>
      </c>
      <c r="I31" s="52" t="s">
        <v>308</v>
      </c>
      <c r="J31" s="53" t="s">
        <v>309</v>
      </c>
      <c r="P31" s="38"/>
    </row>
    <row r="32" spans="2:16" s="29" customFormat="1" ht="66.75" customHeight="1" x14ac:dyDescent="0.25">
      <c r="B32" s="37"/>
      <c r="C32" s="126"/>
      <c r="D32" s="127"/>
      <c r="E32" s="127"/>
      <c r="F32" s="128"/>
      <c r="G32" s="30"/>
      <c r="H32" s="54" t="s">
        <v>310</v>
      </c>
      <c r="I32" s="55" t="s">
        <v>311</v>
      </c>
      <c r="J32" s="56" t="s">
        <v>312</v>
      </c>
      <c r="P32" s="38"/>
    </row>
    <row r="33" spans="2:16" s="29" customFormat="1" ht="42" customHeight="1" x14ac:dyDescent="0.25">
      <c r="B33" s="37"/>
      <c r="C33" s="126"/>
      <c r="D33" s="127"/>
      <c r="E33" s="127"/>
      <c r="F33" s="128"/>
      <c r="G33" s="30"/>
      <c r="H33" s="54" t="s">
        <v>313</v>
      </c>
      <c r="I33" s="57" t="s">
        <v>314</v>
      </c>
      <c r="J33" s="56" t="s">
        <v>315</v>
      </c>
      <c r="P33" s="38"/>
    </row>
    <row r="34" spans="2:16" s="29" customFormat="1" ht="15.75" customHeight="1" x14ac:dyDescent="0.25">
      <c r="B34" s="37"/>
      <c r="C34" s="126"/>
      <c r="D34" s="127"/>
      <c r="E34" s="127"/>
      <c r="F34" s="128"/>
      <c r="G34" s="30"/>
      <c r="H34" s="30"/>
      <c r="I34" s="30"/>
      <c r="P34" s="38"/>
    </row>
    <row r="35" spans="2:16" s="29" customFormat="1" ht="15.75" customHeight="1" x14ac:dyDescent="0.25">
      <c r="B35" s="37"/>
      <c r="C35" s="126"/>
      <c r="D35" s="127"/>
      <c r="E35" s="127"/>
      <c r="F35" s="128"/>
      <c r="G35" s="30"/>
      <c r="H35" s="30"/>
      <c r="I35" s="30"/>
      <c r="P35" s="38"/>
    </row>
    <row r="36" spans="2:16" s="29" customFormat="1" ht="15.75" customHeight="1" x14ac:dyDescent="0.25">
      <c r="B36" s="37"/>
      <c r="C36" s="126"/>
      <c r="D36" s="127"/>
      <c r="E36" s="127"/>
      <c r="F36" s="128"/>
      <c r="G36" s="30"/>
      <c r="H36" s="30"/>
      <c r="I36" s="30"/>
      <c r="P36" s="38"/>
    </row>
    <row r="37" spans="2:16" s="29" customFormat="1" ht="15.75" customHeight="1" x14ac:dyDescent="0.25">
      <c r="B37" s="37"/>
      <c r="C37" s="126"/>
      <c r="D37" s="127"/>
      <c r="E37" s="127"/>
      <c r="F37" s="128"/>
      <c r="G37" s="30"/>
      <c r="H37" s="30"/>
      <c r="I37" s="30"/>
      <c r="P37" s="38"/>
    </row>
    <row r="38" spans="2:16" s="29" customFormat="1" ht="15.75" customHeight="1" x14ac:dyDescent="0.25">
      <c r="B38" s="37"/>
      <c r="C38" s="126"/>
      <c r="D38" s="127"/>
      <c r="E38" s="127"/>
      <c r="F38" s="128"/>
      <c r="G38" s="30"/>
      <c r="H38" s="30"/>
      <c r="I38" s="30"/>
      <c r="P38" s="38"/>
    </row>
    <row r="39" spans="2:16" s="29" customFormat="1" ht="15.75" customHeight="1" x14ac:dyDescent="0.25">
      <c r="B39" s="37"/>
      <c r="C39" s="126"/>
      <c r="D39" s="127"/>
      <c r="E39" s="127"/>
      <c r="F39" s="128"/>
      <c r="G39" s="30"/>
      <c r="H39" s="30"/>
      <c r="I39" s="30"/>
      <c r="P39" s="38"/>
    </row>
    <row r="40" spans="2:16" s="29" customFormat="1" ht="15.75" customHeight="1" x14ac:dyDescent="0.25">
      <c r="B40" s="37"/>
      <c r="C40" s="126"/>
      <c r="D40" s="127"/>
      <c r="E40" s="127"/>
      <c r="F40" s="128"/>
      <c r="G40" s="30"/>
      <c r="H40" s="30"/>
      <c r="I40" s="30"/>
      <c r="P40" s="38"/>
    </row>
    <row r="41" spans="2:16" s="29" customFormat="1" ht="15.75" customHeight="1" x14ac:dyDescent="0.25">
      <c r="B41" s="37"/>
      <c r="C41" s="126"/>
      <c r="D41" s="127"/>
      <c r="E41" s="127"/>
      <c r="F41" s="128"/>
      <c r="G41" s="30"/>
      <c r="H41" s="30"/>
      <c r="I41" s="30"/>
      <c r="P41" s="38"/>
    </row>
    <row r="42" spans="2:16" s="29" customFormat="1" ht="15.75" customHeight="1" x14ac:dyDescent="0.25">
      <c r="B42" s="37"/>
      <c r="C42" s="126"/>
      <c r="D42" s="127"/>
      <c r="E42" s="127"/>
      <c r="F42" s="128"/>
      <c r="G42" s="30"/>
      <c r="H42" s="30"/>
      <c r="I42" s="30"/>
      <c r="P42" s="38"/>
    </row>
    <row r="43" spans="2:16" s="29" customFormat="1" ht="15.75" customHeight="1" x14ac:dyDescent="0.25">
      <c r="B43" s="37"/>
      <c r="C43" s="126"/>
      <c r="D43" s="127"/>
      <c r="E43" s="127"/>
      <c r="F43" s="128"/>
      <c r="G43" s="30"/>
      <c r="H43" s="30"/>
      <c r="I43" s="30"/>
      <c r="P43" s="38"/>
    </row>
    <row r="44" spans="2:16" s="29" customFormat="1" ht="15.75" customHeight="1" x14ac:dyDescent="0.25">
      <c r="B44" s="37"/>
      <c r="C44" s="126"/>
      <c r="D44" s="127"/>
      <c r="E44" s="127"/>
      <c r="F44" s="128"/>
      <c r="G44" s="30"/>
      <c r="H44" s="30"/>
      <c r="I44" s="30"/>
      <c r="P44" s="38"/>
    </row>
    <row r="45" spans="2:16" s="29" customFormat="1" ht="15.75" customHeight="1" x14ac:dyDescent="0.25">
      <c r="B45" s="37"/>
      <c r="C45" s="126"/>
      <c r="D45" s="127"/>
      <c r="E45" s="127"/>
      <c r="F45" s="128"/>
      <c r="G45" s="30"/>
      <c r="H45" s="30"/>
      <c r="I45" s="30"/>
      <c r="P45" s="38"/>
    </row>
    <row r="46" spans="2:16" s="29" customFormat="1" ht="15.75" customHeight="1" x14ac:dyDescent="0.25">
      <c r="B46" s="37"/>
      <c r="C46" s="126"/>
      <c r="D46" s="127"/>
      <c r="E46" s="127"/>
      <c r="F46" s="128"/>
      <c r="G46" s="30"/>
      <c r="H46" s="30"/>
      <c r="I46" s="30"/>
      <c r="P46" s="38"/>
    </row>
    <row r="47" spans="2:16" s="29" customFormat="1" ht="15.75" customHeight="1" x14ac:dyDescent="0.25">
      <c r="B47" s="37"/>
      <c r="C47" s="126"/>
      <c r="D47" s="127"/>
      <c r="E47" s="127"/>
      <c r="F47" s="128"/>
      <c r="G47" s="58"/>
      <c r="H47" s="58"/>
      <c r="I47" s="58"/>
      <c r="J47" s="43"/>
      <c r="P47" s="38"/>
    </row>
    <row r="48" spans="2:16" s="29" customFormat="1" ht="15.75" customHeight="1" x14ac:dyDescent="0.25">
      <c r="B48" s="37"/>
      <c r="C48" s="126"/>
      <c r="D48" s="127"/>
      <c r="E48" s="127"/>
      <c r="F48" s="128"/>
      <c r="G48" s="30"/>
      <c r="H48" s="30"/>
      <c r="I48" s="30"/>
      <c r="P48" s="38"/>
    </row>
    <row r="49" spans="2:16" s="29" customFormat="1" ht="15.75" customHeight="1" x14ac:dyDescent="0.25">
      <c r="B49" s="37"/>
      <c r="C49" s="126"/>
      <c r="D49" s="127"/>
      <c r="E49" s="127"/>
      <c r="F49" s="128"/>
      <c r="G49" s="30"/>
      <c r="H49" s="30"/>
      <c r="I49" s="30"/>
      <c r="P49" s="38"/>
    </row>
    <row r="50" spans="2:16" s="29" customFormat="1" ht="15.75" customHeight="1" x14ac:dyDescent="0.25">
      <c r="B50" s="37"/>
      <c r="C50" s="126"/>
      <c r="D50" s="127"/>
      <c r="E50" s="127"/>
      <c r="F50" s="128"/>
      <c r="G50" s="30"/>
      <c r="H50" s="30"/>
      <c r="I50" s="30"/>
      <c r="P50" s="38"/>
    </row>
    <row r="51" spans="2:16" s="29" customFormat="1" ht="15.75" customHeight="1" thickBot="1" x14ac:dyDescent="0.3">
      <c r="B51" s="37"/>
      <c r="C51" s="129"/>
      <c r="D51" s="130"/>
      <c r="E51" s="130"/>
      <c r="F51" s="131"/>
      <c r="G51" s="30"/>
      <c r="H51" s="30"/>
      <c r="I51" s="30"/>
      <c r="P51" s="38"/>
    </row>
    <row r="52" spans="2:16" ht="15.75" customHeight="1" thickBot="1" x14ac:dyDescent="0.35">
      <c r="B52" s="59"/>
      <c r="C52" s="60"/>
      <c r="D52" s="60"/>
      <c r="E52" s="60"/>
      <c r="F52" s="60"/>
      <c r="G52" s="60"/>
      <c r="H52" s="60"/>
      <c r="I52" s="60"/>
      <c r="J52" s="60"/>
      <c r="K52" s="60"/>
      <c r="L52" s="60"/>
      <c r="M52" s="60"/>
      <c r="N52" s="60"/>
      <c r="O52" s="60"/>
      <c r="P52" s="61"/>
    </row>
    <row r="53" spans="2:16" ht="15.75" customHeight="1" x14ac:dyDescent="0.3"/>
    <row r="54" spans="2:16" ht="15.75" customHeight="1" x14ac:dyDescent="0.3"/>
    <row r="55" spans="2:16" ht="15.75" customHeight="1" x14ac:dyDescent="0.3"/>
    <row r="56" spans="2:16" ht="15.75" customHeight="1" x14ac:dyDescent="0.3"/>
    <row r="57" spans="2:16" ht="15.75" customHeight="1" x14ac:dyDescent="0.3"/>
    <row r="58" spans="2:16" ht="15.75" customHeight="1" x14ac:dyDescent="0.3"/>
    <row r="59" spans="2:16" ht="15.75" customHeight="1" x14ac:dyDescent="0.3"/>
    <row r="60" spans="2:16" ht="15.75" customHeight="1" x14ac:dyDescent="0.3"/>
    <row r="61" spans="2:16" ht="15.75" customHeight="1" x14ac:dyDescent="0.3"/>
    <row r="62" spans="2:16" ht="15.75" customHeight="1" x14ac:dyDescent="0.3"/>
    <row r="63" spans="2:16" ht="15.75" customHeight="1" x14ac:dyDescent="0.3"/>
    <row r="64" spans="2:16" ht="15.75" customHeight="1" x14ac:dyDescent="0.3"/>
    <row r="65" customFormat="1" ht="15.75" customHeight="1" x14ac:dyDescent="0.3"/>
    <row r="66" customFormat="1" ht="15.75" customHeight="1" x14ac:dyDescent="0.3"/>
    <row r="67" customFormat="1" ht="15.75" customHeight="1" x14ac:dyDescent="0.3"/>
    <row r="68" customFormat="1" ht="15.75" customHeight="1" x14ac:dyDescent="0.3"/>
    <row r="69" customFormat="1" ht="15" hidden="1" customHeight="1" x14ac:dyDescent="0.3"/>
    <row r="70" customFormat="1" ht="15" hidden="1" customHeight="1" x14ac:dyDescent="0.3"/>
    <row r="71" customFormat="1" ht="15" hidden="1" customHeight="1" x14ac:dyDescent="0.3"/>
    <row r="72" customFormat="1" ht="15" hidden="1" customHeight="1" x14ac:dyDescent="0.3"/>
    <row r="73" customFormat="1" ht="15" hidden="1" customHeight="1" x14ac:dyDescent="0.3"/>
    <row r="74" customFormat="1" ht="15" hidden="1" customHeight="1" x14ac:dyDescent="0.3"/>
    <row r="75" customFormat="1" ht="15" hidden="1" customHeight="1" x14ac:dyDescent="0.3"/>
    <row r="76" customFormat="1" ht="15" hidden="1" customHeight="1" x14ac:dyDescent="0.3"/>
    <row r="77" customFormat="1" ht="15" hidden="1" customHeight="1" x14ac:dyDescent="0.3"/>
    <row r="78" customFormat="1" ht="15" hidden="1" customHeight="1" x14ac:dyDescent="0.3"/>
    <row r="79" customFormat="1" ht="15" hidden="1" customHeight="1" x14ac:dyDescent="0.3"/>
    <row r="80" customFormat="1" ht="15" hidden="1" customHeight="1" x14ac:dyDescent="0.3"/>
    <row r="81" customFormat="1" x14ac:dyDescent="0.3"/>
    <row r="82" customFormat="1" x14ac:dyDescent="0.3"/>
    <row r="83" customFormat="1" x14ac:dyDescent="0.3"/>
  </sheetData>
  <sheetProtection algorithmName="SHA-512" hashValue="m4qkkM7O7958mINd2/+bjW3joktSS/YbUlsen7KxvW3HyAKbUoXKXutp7UBvrJg4UQsQjwX52lEcz8ICVrKzFw==" saltValue="1BBKkVe1eJsFHIzBOHrM2g==" spinCount="100000" sheet="1" objects="1" scenarios="1"/>
  <protectedRanges>
    <protectedRange sqref="M3" name="Range4"/>
    <protectedRange sqref="H6:J24" name="Range2"/>
    <protectedRange sqref="D8:D17 E7:F17" name="Range1"/>
    <protectedRange sqref="C30" name="Range3"/>
  </protectedRanges>
  <mergeCells count="14">
    <mergeCell ref="C29:F29"/>
    <mergeCell ref="C30:F51"/>
    <mergeCell ref="C22:D22"/>
    <mergeCell ref="C23:D23"/>
    <mergeCell ref="C24:D24"/>
    <mergeCell ref="C25:D25"/>
    <mergeCell ref="C26:D26"/>
    <mergeCell ref="C27:D27"/>
    <mergeCell ref="H3:N4"/>
    <mergeCell ref="C6:F6"/>
    <mergeCell ref="C19:F19"/>
    <mergeCell ref="C20:D21"/>
    <mergeCell ref="E20:E21"/>
    <mergeCell ref="F20:F21"/>
  </mergeCells>
  <conditionalFormatting sqref="E27">
    <cfRule type="cellIs" dxfId="4" priority="1" stopIfTrue="1" operator="lessThan">
      <formula>0.85</formula>
    </cfRule>
    <cfRule type="cellIs" dxfId="3" priority="5" stopIfTrue="1" operator="between">
      <formula>0.85</formula>
      <formula>0.999999999</formula>
    </cfRule>
    <cfRule type="cellIs" dxfId="2" priority="6" stopIfTrue="1" operator="equal">
      <formula>1</formula>
    </cfRule>
  </conditionalFormatting>
  <conditionalFormatting sqref="F27">
    <cfRule type="cellIs" dxfId="1" priority="2" stopIfTrue="1" operator="lessThan">
      <formula>0.75</formula>
    </cfRule>
    <cfRule type="cellIs" dxfId="0" priority="4" stopIfTrue="1" operator="between">
      <formula>0.75</formula>
      <formula>1</formula>
    </cfRule>
  </conditionalFormatting>
  <pageMargins left="0.7" right="0.7" top="0.75" bottom="0.75" header="0.3" footer="0.3"/>
  <pageSetup scale="4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9587A-474D-448C-9ADF-10CE460374CB}">
  <sheetPr>
    <pageSetUpPr fitToPage="1"/>
  </sheetPr>
  <dimension ref="A1:E13"/>
  <sheetViews>
    <sheetView tabSelected="1" workbookViewId="0">
      <selection activeCell="G7" sqref="G7"/>
    </sheetView>
  </sheetViews>
  <sheetFormatPr defaultRowHeight="14.4" x14ac:dyDescent="0.3"/>
  <cols>
    <col min="1" max="1" width="3.6640625" customWidth="1"/>
    <col min="2" max="2" width="58.33203125" customWidth="1"/>
    <col min="3" max="3" width="1.88671875" customWidth="1"/>
    <col min="4" max="4" width="3.6640625" customWidth="1"/>
    <col min="5" max="5" width="59" customWidth="1"/>
  </cols>
  <sheetData>
    <row r="1" spans="1:5" ht="29.4" thickBot="1" x14ac:dyDescent="0.35">
      <c r="A1" s="140" t="s">
        <v>316</v>
      </c>
      <c r="B1" s="141"/>
      <c r="C1" s="142"/>
      <c r="D1" s="141"/>
      <c r="E1" s="141"/>
    </row>
    <row r="2" spans="1:5" x14ac:dyDescent="0.3">
      <c r="A2" s="143" t="s">
        <v>317</v>
      </c>
      <c r="B2" s="144"/>
      <c r="C2" s="4"/>
      <c r="D2" s="145" t="s">
        <v>318</v>
      </c>
      <c r="E2" s="146"/>
    </row>
    <row r="3" spans="1:5" ht="57.6" x14ac:dyDescent="0.3">
      <c r="A3" s="152">
        <v>1</v>
      </c>
      <c r="B3" s="150" t="s">
        <v>358</v>
      </c>
      <c r="C3" s="151"/>
      <c r="D3" s="152">
        <v>1</v>
      </c>
      <c r="E3" s="150" t="s">
        <v>359</v>
      </c>
    </row>
    <row r="4" spans="1:5" ht="28.8" x14ac:dyDescent="0.3">
      <c r="A4" s="152">
        <v>2</v>
      </c>
      <c r="B4" s="150" t="s">
        <v>360</v>
      </c>
      <c r="C4" s="151"/>
      <c r="D4" s="152">
        <v>2</v>
      </c>
      <c r="E4" s="150" t="s">
        <v>357</v>
      </c>
    </row>
    <row r="5" spans="1:5" ht="28.8" x14ac:dyDescent="0.3">
      <c r="A5" s="152">
        <v>3</v>
      </c>
      <c r="B5" s="150" t="s">
        <v>361</v>
      </c>
      <c r="C5" s="151"/>
      <c r="D5" s="152">
        <v>3</v>
      </c>
      <c r="E5" s="150"/>
    </row>
    <row r="6" spans="1:5" ht="28.8" x14ac:dyDescent="0.3">
      <c r="A6" s="152">
        <v>4</v>
      </c>
      <c r="B6" s="150" t="s">
        <v>362</v>
      </c>
      <c r="C6" s="151"/>
      <c r="D6" s="152">
        <v>4</v>
      </c>
      <c r="E6" s="150"/>
    </row>
    <row r="7" spans="1:5" x14ac:dyDescent="0.3">
      <c r="A7" s="152">
        <v>5</v>
      </c>
      <c r="B7" s="150"/>
      <c r="C7" s="151"/>
      <c r="D7" s="152">
        <v>5</v>
      </c>
      <c r="E7" s="150"/>
    </row>
    <row r="8" spans="1:5" x14ac:dyDescent="0.3">
      <c r="A8" s="152">
        <v>6</v>
      </c>
      <c r="B8" s="150"/>
      <c r="C8" s="151"/>
      <c r="D8" s="152">
        <v>6</v>
      </c>
      <c r="E8" s="150"/>
    </row>
    <row r="9" spans="1:5" x14ac:dyDescent="0.3">
      <c r="A9" s="152">
        <v>7</v>
      </c>
      <c r="B9" s="150"/>
      <c r="C9" s="151"/>
      <c r="D9" s="152">
        <v>7</v>
      </c>
      <c r="E9" s="150"/>
    </row>
    <row r="10" spans="1:5" x14ac:dyDescent="0.3">
      <c r="A10" s="152">
        <v>8</v>
      </c>
      <c r="B10" s="150"/>
      <c r="C10" s="151"/>
      <c r="D10" s="152">
        <v>8</v>
      </c>
      <c r="E10" s="150"/>
    </row>
    <row r="11" spans="1:5" x14ac:dyDescent="0.3">
      <c r="A11" s="152">
        <v>9</v>
      </c>
      <c r="B11" s="150"/>
      <c r="C11" s="151"/>
      <c r="D11" s="152">
        <v>9</v>
      </c>
      <c r="E11" s="150"/>
    </row>
    <row r="12" spans="1:5" ht="15" thickBot="1" x14ac:dyDescent="0.35">
      <c r="A12" s="154">
        <v>10</v>
      </c>
      <c r="B12" s="153"/>
      <c r="C12" s="151"/>
      <c r="D12" s="154">
        <v>10</v>
      </c>
      <c r="E12" s="153"/>
    </row>
    <row r="13" spans="1:5" x14ac:dyDescent="0.3">
      <c r="A13" s="5"/>
      <c r="D13" s="5"/>
    </row>
  </sheetData>
  <mergeCells count="3">
    <mergeCell ref="A1:E1"/>
    <mergeCell ref="A2:B2"/>
    <mergeCell ref="D2:E2"/>
  </mergeCells>
  <pageMargins left="0.7" right="0.7" top="0.75" bottom="0.75" header="0.3" footer="0.3"/>
  <pageSetup scale="97" orientation="landscape"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EEDE7-D493-4541-BB21-8604C54B7B51}">
  <sheetPr>
    <pageSetUpPr fitToPage="1"/>
  </sheetPr>
  <dimension ref="A1:L23"/>
  <sheetViews>
    <sheetView workbookViewId="0">
      <pane ySplit="1" topLeftCell="A2" activePane="bottomLeft" state="frozen"/>
      <selection pane="bottomLeft" activeCell="F26" sqref="F26:F27"/>
    </sheetView>
  </sheetViews>
  <sheetFormatPr defaultRowHeight="14.4" x14ac:dyDescent="0.3"/>
  <cols>
    <col min="4" max="4" width="12.33203125" bestFit="1" customWidth="1"/>
    <col min="5" max="7" width="27.88671875" customWidth="1"/>
    <col min="8" max="8" width="8.33203125" bestFit="1" customWidth="1"/>
    <col min="9" max="9" width="10.88671875" bestFit="1" customWidth="1"/>
    <col min="10" max="10" width="13.5546875" bestFit="1" customWidth="1"/>
    <col min="11" max="11" width="11.5546875" bestFit="1" customWidth="1"/>
    <col min="12" max="12" width="15.44140625" bestFit="1" customWidth="1"/>
  </cols>
  <sheetData>
    <row r="1" spans="1:12" s="2" customFormat="1" ht="34.5" customHeight="1" thickBot="1" x14ac:dyDescent="0.35">
      <c r="A1" s="20" t="s">
        <v>319</v>
      </c>
      <c r="B1" s="21" t="s">
        <v>320</v>
      </c>
      <c r="C1" s="21" t="s">
        <v>321</v>
      </c>
      <c r="D1" s="22" t="s">
        <v>322</v>
      </c>
      <c r="E1" s="23" t="s">
        <v>323</v>
      </c>
      <c r="F1" s="24" t="s">
        <v>324</v>
      </c>
      <c r="G1" s="24" t="s">
        <v>304</v>
      </c>
      <c r="H1" s="25" t="s">
        <v>325</v>
      </c>
      <c r="I1" s="26" t="s">
        <v>326</v>
      </c>
      <c r="J1" s="25" t="s">
        <v>327</v>
      </c>
      <c r="K1" s="27" t="s">
        <v>328</v>
      </c>
      <c r="L1" s="28" t="s">
        <v>329</v>
      </c>
    </row>
    <row r="2" spans="1:12" x14ac:dyDescent="0.3">
      <c r="A2" s="19"/>
      <c r="B2" s="19">
        <v>1</v>
      </c>
      <c r="C2" s="19"/>
      <c r="D2" s="19"/>
      <c r="E2" s="19"/>
      <c r="F2" s="19"/>
      <c r="G2" s="19"/>
      <c r="H2" s="19"/>
      <c r="I2" s="19"/>
      <c r="J2" s="19"/>
      <c r="K2" s="19"/>
      <c r="L2" s="19"/>
    </row>
    <row r="3" spans="1:12" x14ac:dyDescent="0.3">
      <c r="A3" s="3"/>
      <c r="B3" s="3">
        <v>2</v>
      </c>
      <c r="C3" s="3"/>
      <c r="D3" s="3"/>
      <c r="E3" s="3"/>
      <c r="F3" s="3"/>
      <c r="G3" s="3"/>
      <c r="H3" s="3"/>
      <c r="I3" s="3"/>
      <c r="J3" s="3"/>
      <c r="K3" s="3"/>
      <c r="L3" s="3"/>
    </row>
    <row r="4" spans="1:12" x14ac:dyDescent="0.3">
      <c r="A4" s="3"/>
      <c r="B4" s="3">
        <v>3</v>
      </c>
      <c r="C4" s="3"/>
      <c r="D4" s="3"/>
      <c r="E4" s="3"/>
      <c r="F4" s="3"/>
      <c r="G4" s="3"/>
      <c r="H4" s="3"/>
      <c r="I4" s="3"/>
      <c r="J4" s="3"/>
      <c r="K4" s="3"/>
      <c r="L4" s="3"/>
    </row>
    <row r="5" spans="1:12" x14ac:dyDescent="0.3">
      <c r="A5" s="3"/>
      <c r="B5" s="3">
        <v>4</v>
      </c>
      <c r="C5" s="3"/>
      <c r="D5" s="3"/>
      <c r="E5" s="3"/>
      <c r="F5" s="3"/>
      <c r="G5" s="3"/>
      <c r="H5" s="3"/>
      <c r="I5" s="3"/>
      <c r="J5" s="3"/>
      <c r="K5" s="3"/>
      <c r="L5" s="3"/>
    </row>
    <row r="6" spans="1:12" x14ac:dyDescent="0.3">
      <c r="A6" s="3"/>
      <c r="B6" s="3">
        <v>5</v>
      </c>
      <c r="C6" s="3"/>
      <c r="D6" s="3"/>
      <c r="E6" s="3"/>
      <c r="F6" s="3"/>
      <c r="G6" s="3"/>
      <c r="H6" s="3"/>
      <c r="I6" s="3"/>
      <c r="J6" s="3"/>
      <c r="K6" s="3"/>
      <c r="L6" s="3"/>
    </row>
    <row r="7" spans="1:12" x14ac:dyDescent="0.3">
      <c r="A7" s="3"/>
      <c r="B7" s="3">
        <v>6</v>
      </c>
      <c r="C7" s="3"/>
      <c r="D7" s="3"/>
      <c r="E7" s="3"/>
      <c r="F7" s="3"/>
      <c r="G7" s="3"/>
      <c r="H7" s="3"/>
      <c r="I7" s="3"/>
      <c r="J7" s="3"/>
      <c r="K7" s="3"/>
      <c r="L7" s="3"/>
    </row>
    <row r="8" spans="1:12" x14ac:dyDescent="0.3">
      <c r="A8" s="3"/>
      <c r="B8" s="3">
        <v>7</v>
      </c>
      <c r="C8" s="3"/>
      <c r="D8" s="3"/>
      <c r="E8" s="3"/>
      <c r="F8" s="3"/>
      <c r="G8" s="3"/>
      <c r="H8" s="3"/>
      <c r="I8" s="3"/>
      <c r="J8" s="3"/>
      <c r="K8" s="3"/>
      <c r="L8" s="3"/>
    </row>
    <row r="9" spans="1:12" x14ac:dyDescent="0.3">
      <c r="A9" s="3"/>
      <c r="B9" s="3">
        <v>8</v>
      </c>
      <c r="C9" s="3"/>
      <c r="D9" s="3"/>
      <c r="E9" s="3"/>
      <c r="F9" s="3"/>
      <c r="G9" s="3"/>
      <c r="H9" s="3"/>
      <c r="I9" s="3"/>
      <c r="J9" s="3"/>
      <c r="K9" s="3"/>
      <c r="L9" s="3"/>
    </row>
    <row r="10" spans="1:12" x14ac:dyDescent="0.3">
      <c r="A10" s="3"/>
      <c r="B10" s="3">
        <v>9</v>
      </c>
      <c r="C10" s="3"/>
      <c r="D10" s="3"/>
      <c r="E10" s="3"/>
      <c r="F10" s="3"/>
      <c r="G10" s="3"/>
      <c r="H10" s="3"/>
      <c r="I10" s="3"/>
      <c r="J10" s="3"/>
      <c r="K10" s="3"/>
      <c r="L10" s="3"/>
    </row>
    <row r="11" spans="1:12" x14ac:dyDescent="0.3">
      <c r="A11" s="3"/>
      <c r="B11" s="3">
        <v>10</v>
      </c>
      <c r="C11" s="3"/>
      <c r="D11" s="3"/>
      <c r="E11" s="3"/>
      <c r="F11" s="3"/>
      <c r="G11" s="3"/>
      <c r="H11" s="3"/>
      <c r="I11" s="3"/>
      <c r="J11" s="3"/>
      <c r="K11" s="3"/>
      <c r="L11" s="3"/>
    </row>
    <row r="12" spans="1:12" x14ac:dyDescent="0.3">
      <c r="A12" s="3"/>
      <c r="B12" s="3">
        <v>11</v>
      </c>
      <c r="C12" s="3"/>
      <c r="D12" s="3"/>
      <c r="E12" s="3"/>
      <c r="F12" s="3"/>
      <c r="G12" s="3"/>
      <c r="H12" s="3"/>
      <c r="I12" s="3"/>
      <c r="J12" s="3"/>
      <c r="K12" s="3"/>
      <c r="L12" s="3"/>
    </row>
    <row r="13" spans="1:12" x14ac:dyDescent="0.3">
      <c r="A13" s="3"/>
      <c r="B13" s="3">
        <v>12</v>
      </c>
      <c r="C13" s="3"/>
      <c r="D13" s="3"/>
      <c r="E13" s="3"/>
      <c r="F13" s="3"/>
      <c r="G13" s="3"/>
      <c r="H13" s="3"/>
      <c r="I13" s="3"/>
      <c r="J13" s="3"/>
      <c r="K13" s="3"/>
      <c r="L13" s="3"/>
    </row>
    <row r="14" spans="1:12" x14ac:dyDescent="0.3">
      <c r="A14" s="3"/>
      <c r="B14" s="3">
        <v>13</v>
      </c>
      <c r="C14" s="3"/>
      <c r="D14" s="3"/>
      <c r="E14" s="3"/>
      <c r="F14" s="3"/>
      <c r="G14" s="3"/>
      <c r="H14" s="3"/>
      <c r="I14" s="3"/>
      <c r="J14" s="3"/>
      <c r="K14" s="3"/>
      <c r="L14" s="3"/>
    </row>
    <row r="15" spans="1:12" x14ac:dyDescent="0.3">
      <c r="A15" s="3"/>
      <c r="B15" s="3">
        <v>14</v>
      </c>
      <c r="C15" s="3"/>
      <c r="D15" s="3"/>
      <c r="E15" s="3"/>
      <c r="F15" s="3"/>
      <c r="G15" s="3"/>
      <c r="H15" s="3"/>
      <c r="I15" s="3"/>
      <c r="J15" s="3"/>
      <c r="K15" s="3"/>
      <c r="L15" s="3"/>
    </row>
    <row r="16" spans="1:12" x14ac:dyDescent="0.3">
      <c r="A16" s="3"/>
      <c r="B16" s="3">
        <v>15</v>
      </c>
      <c r="C16" s="3"/>
      <c r="D16" s="3"/>
      <c r="E16" s="3"/>
      <c r="F16" s="3"/>
      <c r="G16" s="3"/>
      <c r="H16" s="3"/>
      <c r="I16" s="3"/>
      <c r="J16" s="3"/>
      <c r="K16" s="3"/>
      <c r="L16" s="3"/>
    </row>
    <row r="17" spans="1:12" x14ac:dyDescent="0.3">
      <c r="A17" s="3"/>
      <c r="B17" s="3">
        <v>16</v>
      </c>
      <c r="C17" s="3"/>
      <c r="D17" s="3"/>
      <c r="E17" s="3"/>
      <c r="F17" s="3"/>
      <c r="G17" s="3"/>
      <c r="H17" s="3"/>
      <c r="I17" s="3"/>
      <c r="J17" s="3"/>
      <c r="K17" s="3"/>
      <c r="L17" s="3"/>
    </row>
    <row r="18" spans="1:12" x14ac:dyDescent="0.3">
      <c r="A18" s="3"/>
      <c r="B18" s="3">
        <v>17</v>
      </c>
      <c r="C18" s="3"/>
      <c r="D18" s="3"/>
      <c r="E18" s="3"/>
      <c r="F18" s="3"/>
      <c r="G18" s="3"/>
      <c r="H18" s="3"/>
      <c r="I18" s="3"/>
      <c r="J18" s="3"/>
      <c r="K18" s="3"/>
      <c r="L18" s="3"/>
    </row>
    <row r="19" spans="1:12" x14ac:dyDescent="0.3">
      <c r="A19" s="3"/>
      <c r="B19" s="3">
        <v>18</v>
      </c>
      <c r="C19" s="3"/>
      <c r="D19" s="3"/>
      <c r="E19" s="3"/>
      <c r="F19" s="3"/>
      <c r="G19" s="3"/>
      <c r="H19" s="3"/>
      <c r="I19" s="3"/>
      <c r="J19" s="3"/>
      <c r="K19" s="3"/>
      <c r="L19" s="3"/>
    </row>
    <row r="20" spans="1:12" x14ac:dyDescent="0.3">
      <c r="A20" s="3"/>
      <c r="B20" s="3">
        <v>19</v>
      </c>
      <c r="C20" s="3"/>
      <c r="D20" s="3"/>
      <c r="E20" s="3"/>
      <c r="F20" s="3"/>
      <c r="G20" s="3"/>
      <c r="H20" s="3"/>
      <c r="I20" s="3"/>
      <c r="J20" s="3"/>
      <c r="K20" s="3"/>
      <c r="L20" s="3"/>
    </row>
    <row r="21" spans="1:12" x14ac:dyDescent="0.3">
      <c r="A21" s="3"/>
      <c r="B21" s="3">
        <v>20</v>
      </c>
      <c r="C21" s="3"/>
      <c r="D21" s="3"/>
      <c r="E21" s="3"/>
      <c r="F21" s="3"/>
      <c r="G21" s="3"/>
      <c r="H21" s="3"/>
      <c r="I21" s="3"/>
      <c r="J21" s="3"/>
      <c r="K21" s="3"/>
      <c r="L21" s="3"/>
    </row>
    <row r="22" spans="1:12" x14ac:dyDescent="0.3">
      <c r="A22" s="3"/>
      <c r="B22" s="3">
        <v>21</v>
      </c>
      <c r="C22" s="3"/>
      <c r="D22" s="3"/>
      <c r="E22" s="3"/>
      <c r="F22" s="3"/>
      <c r="G22" s="3"/>
      <c r="H22" s="3"/>
      <c r="I22" s="3"/>
      <c r="J22" s="3"/>
      <c r="K22" s="3"/>
      <c r="L22" s="3"/>
    </row>
    <row r="23" spans="1:12" x14ac:dyDescent="0.3">
      <c r="A23" s="3"/>
      <c r="B23" s="3">
        <v>22</v>
      </c>
      <c r="C23" s="3"/>
      <c r="D23" s="3"/>
      <c r="E23" s="3"/>
      <c r="F23" s="3"/>
      <c r="G23" s="3"/>
      <c r="H23" s="3"/>
      <c r="I23" s="3"/>
      <c r="J23" s="3"/>
      <c r="K23" s="3"/>
      <c r="L23" s="3"/>
    </row>
  </sheetData>
  <pageMargins left="0.7" right="0.7" top="0.75" bottom="0.75" header="0.3" footer="0.3"/>
  <pageSetup scale="49"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8188-9CD5-4F9A-BC42-3F733E32B96A}">
  <sheetPr>
    <pageSetUpPr fitToPage="1"/>
  </sheetPr>
  <dimension ref="A1:D8"/>
  <sheetViews>
    <sheetView workbookViewId="0">
      <selection activeCell="C9" sqref="C9"/>
    </sheetView>
  </sheetViews>
  <sheetFormatPr defaultColWidth="8.6640625" defaultRowHeight="13.2" x14ac:dyDescent="0.25"/>
  <cols>
    <col min="1" max="1" width="14" style="100" customWidth="1"/>
    <col min="2" max="2" width="15.44140625" style="100" customWidth="1"/>
    <col min="3" max="3" width="76.44140625" style="100" customWidth="1"/>
    <col min="4" max="4" width="13.44140625" style="100" customWidth="1"/>
    <col min="5" max="16384" width="8.6640625" style="100"/>
  </cols>
  <sheetData>
    <row r="1" spans="1:4" ht="19.5" customHeight="1" thickBot="1" x14ac:dyDescent="0.3">
      <c r="A1" s="147" t="s">
        <v>330</v>
      </c>
      <c r="B1" s="148"/>
      <c r="C1" s="148"/>
      <c r="D1" s="149"/>
    </row>
    <row r="2" spans="1:4" ht="5.25" customHeight="1" x14ac:dyDescent="0.25"/>
    <row r="3" spans="1:4" x14ac:dyDescent="0.25">
      <c r="A3" s="101" t="s">
        <v>331</v>
      </c>
      <c r="B3" s="101" t="s">
        <v>332</v>
      </c>
      <c r="C3" s="101" t="s">
        <v>333</v>
      </c>
      <c r="D3" s="101" t="s">
        <v>334</v>
      </c>
    </row>
    <row r="4" spans="1:4" x14ac:dyDescent="0.25">
      <c r="A4" s="102">
        <v>44854</v>
      </c>
      <c r="B4" s="103" t="s">
        <v>335</v>
      </c>
      <c r="C4" s="104" t="s">
        <v>336</v>
      </c>
      <c r="D4" s="103" t="s">
        <v>337</v>
      </c>
    </row>
    <row r="5" spans="1:4" x14ac:dyDescent="0.25">
      <c r="A5" s="102">
        <v>45239</v>
      </c>
      <c r="B5" s="103" t="s">
        <v>338</v>
      </c>
      <c r="C5" s="104" t="s">
        <v>339</v>
      </c>
      <c r="D5" s="103" t="s">
        <v>340</v>
      </c>
    </row>
    <row r="6" spans="1:4" x14ac:dyDescent="0.25">
      <c r="A6" s="102"/>
      <c r="B6" s="103"/>
      <c r="C6" s="105"/>
      <c r="D6" s="103"/>
    </row>
    <row r="7" spans="1:4" x14ac:dyDescent="0.25">
      <c r="A7" s="102"/>
      <c r="B7" s="103"/>
      <c r="C7" s="104"/>
      <c r="D7" s="103"/>
    </row>
    <row r="8" spans="1:4" x14ac:dyDescent="0.25">
      <c r="A8" s="102"/>
      <c r="B8" s="103"/>
      <c r="C8" s="104"/>
      <c r="D8" s="103"/>
    </row>
  </sheetData>
  <sheetProtection algorithmName="SHA-512" hashValue="iccgSPomStxf2+nG40ic7RwgHc+6u/Ie50WHkMvHSFND744y0zNYZbSWevetuc4rm0aoQ5aT/T5HI/J2ALdULA==" saltValue="Ajg0+gNNsuELIQROuPUrzA==" spinCount="100000" sheet="1" objects="1" scenarios="1"/>
  <mergeCells count="1">
    <mergeCell ref="A1:D1"/>
  </mergeCells>
  <pageMargins left="0.46" right="0.46" top="0.3" bottom="0.18" header="0.65" footer="0.18"/>
  <pageSetup scale="81" fitToHeight="2" orientation="portrait" r:id="rId1"/>
  <headerFooter alignWithMargins="0">
    <oddFooter>&amp;L&amp;8SQWI-004              Rev. Date: 4-26-06 &amp;C&amp;8Hard copies of this document are uncontrolled            Print Date: &amp;D&amp;R&amp;8Page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14A2C-4CA6-4ABD-ABF5-2AEB700D0B0C}">
  <dimension ref="A1:S79"/>
  <sheetViews>
    <sheetView workbookViewId="0">
      <pane ySplit="1" topLeftCell="A77" activePane="bottomLeft" state="frozen"/>
      <selection pane="bottomLeft" activeCell="A77" sqref="A77"/>
    </sheetView>
  </sheetViews>
  <sheetFormatPr defaultRowHeight="14.4" x14ac:dyDescent="0.3"/>
  <cols>
    <col min="3" max="3" width="28.44140625" style="1" customWidth="1"/>
    <col min="4" max="4" width="14.33203125" style="1" customWidth="1"/>
    <col min="5" max="5" width="17" style="1" customWidth="1"/>
    <col min="6" max="6" width="22.5546875" style="1" customWidth="1"/>
    <col min="7" max="7" width="20.5546875" style="1" customWidth="1"/>
    <col min="8" max="13" width="9.109375" style="1"/>
    <col min="14" max="14" width="15" style="1" customWidth="1"/>
    <col min="15" max="19" width="9.109375" style="1"/>
  </cols>
  <sheetData>
    <row r="1" spans="1:18" ht="43.2" x14ac:dyDescent="0.3">
      <c r="A1" s="13" t="str">
        <f>'Process Audit'!A1</f>
        <v>Line no.</v>
      </c>
      <c r="B1" s="13" t="str">
        <f>'Process Audit'!B1</f>
        <v>Section</v>
      </c>
      <c r="C1" s="14" t="str">
        <f>'Process Audit'!C1</f>
        <v>Topic</v>
      </c>
      <c r="D1" s="14" t="str">
        <f>'Process Audit'!D1</f>
        <v>0 Points 
Awarded</v>
      </c>
      <c r="E1" s="14" t="str">
        <f>'Process Audit'!E1</f>
        <v xml:space="preserve">One Point 
(Generally Reactive Activity) </v>
      </c>
      <c r="F1" s="14" t="str">
        <f>'Process Audit'!F1</f>
        <v>Two Points 
(Generally Proactive Activity)</v>
      </c>
      <c r="G1" s="14" t="str">
        <f>'Process Audit'!G1</f>
        <v>Three Points 
(World Class/Industry Leading Activity)</v>
      </c>
      <c r="H1" s="14" t="str">
        <f>'Process Audit'!K1</f>
        <v>Min Score</v>
      </c>
      <c r="I1" s="14" t="str">
        <f>'Process Audit'!L1</f>
        <v>Max score</v>
      </c>
      <c r="J1" s="14" t="str">
        <f>'Process Audit'!J1</f>
        <v>IAROD Item</v>
      </c>
      <c r="L1" s="1" t="str">
        <f>'Process Audit'!H1</f>
        <v>Bobcat Score</v>
      </c>
      <c r="N1" s="1" t="s">
        <v>341</v>
      </c>
      <c r="O1" s="1" t="s">
        <v>342</v>
      </c>
      <c r="P1" s="1" t="s">
        <v>343</v>
      </c>
      <c r="Q1" s="1" t="s">
        <v>344</v>
      </c>
      <c r="R1" s="1" t="s">
        <v>345</v>
      </c>
    </row>
    <row r="2" spans="1:18" ht="38.25" customHeight="1" x14ac:dyDescent="0.3">
      <c r="A2">
        <f>'Process Audit'!A3</f>
        <v>1</v>
      </c>
      <c r="B2" t="str">
        <f>'Process Audit'!B3</f>
        <v>Method</v>
      </c>
      <c r="C2" s="1" t="str">
        <f>'Process Audit'!C3</f>
        <v>Part numbers and Revisions match Doosan Bobcat's drawing?</v>
      </c>
      <c r="D2" s="1" t="str">
        <f>'Process Audit'!D3</f>
        <v>None</v>
      </c>
      <c r="E2" s="1" t="str">
        <f>'Process Audit'!E3</f>
        <v>Part numbers and revisions matches Doosan Bobcat's drawing</v>
      </c>
      <c r="F2" s="1" t="str">
        <f>'Process Audit'!F3</f>
        <v>In addition to 1 point criteria:   
Supplier has a system in place to monitor revision changes and update accordingly.</v>
      </c>
      <c r="G2" s="1">
        <f>'Process Audit'!G3</f>
        <v>0</v>
      </c>
      <c r="H2" s="1">
        <f>'Process Audit'!K3</f>
        <v>1</v>
      </c>
      <c r="I2" s="1">
        <f>'Process Audit'!L3</f>
        <v>2</v>
      </c>
      <c r="J2" s="1" t="str">
        <f>'Process Audit'!J3</f>
        <v/>
      </c>
      <c r="L2" s="1">
        <f>'Process Audit'!H3</f>
        <v>1</v>
      </c>
      <c r="N2" s="1" t="str">
        <f>IF(L2&lt;H2, "fail","Ok")</f>
        <v>Ok</v>
      </c>
      <c r="O2" s="1" t="str">
        <f>IF(H2&gt;0, "core", "Program only")</f>
        <v>core</v>
      </c>
      <c r="P2" s="1">
        <f>IF(O2="core", L2, FALSE)</f>
        <v>1</v>
      </c>
      <c r="Q2" s="1" t="str">
        <f>IF(O2="Core", IF(P2&gt;=H2, "Core Ok", "IAROD"), "N/A")</f>
        <v>Core Ok</v>
      </c>
    </row>
    <row r="3" spans="1:18" ht="86.4" x14ac:dyDescent="0.3">
      <c r="A3">
        <f>'Process Audit'!A4</f>
        <v>2</v>
      </c>
      <c r="B3" t="str">
        <f>'Process Audit'!B4</f>
        <v>Method</v>
      </c>
      <c r="C3" s="1" t="str">
        <f>'Process Audit'!C4</f>
        <v>Do operators have written and controlled work instructions for the manufacturing process?</v>
      </c>
      <c r="D3" s="1" t="str">
        <f>'Process Audit'!D4</f>
        <v>None / Available when requested</v>
      </c>
      <c r="E3" s="1" t="str">
        <f>'Process Audit'!E4</f>
        <v>Available at the work station</v>
      </c>
      <c r="F3" s="1" t="str">
        <f>'Process Audit'!F4</f>
        <v>Each station has posted procedure clearly defining CTQ  and safety requirements as applicable.</v>
      </c>
      <c r="G3" s="1" t="str">
        <f>'Process Audit'!G4</f>
        <v>In addition to 2 point criteria:
Managed by MES system, displayed on monitor, and process is sequenced.</v>
      </c>
      <c r="H3" s="1">
        <f>'Process Audit'!K4</f>
        <v>2</v>
      </c>
      <c r="I3" s="1">
        <f>'Process Audit'!L4</f>
        <v>3</v>
      </c>
      <c r="J3" s="1" t="str">
        <f>'Process Audit'!J4</f>
        <v/>
      </c>
      <c r="L3" s="1">
        <f>'Process Audit'!H4</f>
        <v>2</v>
      </c>
      <c r="N3" s="1" t="str">
        <f t="shared" ref="N3:N61" si="0">IF(L3&lt;H3, "fail","Ok")</f>
        <v>Ok</v>
      </c>
      <c r="O3" s="1" t="str">
        <f t="shared" ref="O3:O61" si="1">IF(H3&gt;0, "core", "Program only")</f>
        <v>core</v>
      </c>
      <c r="P3" s="1">
        <f t="shared" ref="P3:P61" si="2">IF(O3="core", L3, FALSE)</f>
        <v>2</v>
      </c>
      <c r="Q3" s="1" t="str">
        <f t="shared" ref="Q3:Q61" si="3">IF(O3="Core", IF(P3&gt;=H3, "Core Ok", "IAROD"), "N/A")</f>
        <v>Core Ok</v>
      </c>
    </row>
    <row r="4" spans="1:18" x14ac:dyDescent="0.3">
      <c r="A4">
        <f>'Process Audit'!A5</f>
        <v>0</v>
      </c>
      <c r="B4" t="str">
        <f>'Process Audit'!B5</f>
        <v>Method</v>
      </c>
      <c r="C4" s="1" t="str">
        <f>'Process Audit'!C5</f>
        <v>Change Management</v>
      </c>
      <c r="D4" s="1">
        <f>'Process Audit'!D5</f>
        <v>0</v>
      </c>
      <c r="E4" s="1">
        <f>'Process Audit'!E5</f>
        <v>0</v>
      </c>
      <c r="F4" s="1">
        <f>'Process Audit'!F5</f>
        <v>0</v>
      </c>
      <c r="G4" s="1">
        <f>'Process Audit'!G5</f>
        <v>0</v>
      </c>
      <c r="H4" s="1">
        <f>'Process Audit'!K5</f>
        <v>0</v>
      </c>
      <c r="I4" s="1">
        <f>'Process Audit'!L5</f>
        <v>0</v>
      </c>
      <c r="J4" s="1">
        <f>'Process Audit'!J5</f>
        <v>0</v>
      </c>
      <c r="L4" s="1">
        <f>'Process Audit'!H5</f>
        <v>0</v>
      </c>
      <c r="N4" s="1" t="str">
        <f t="shared" si="0"/>
        <v>Ok</v>
      </c>
      <c r="O4" s="1" t="str">
        <f t="shared" si="1"/>
        <v>Program only</v>
      </c>
      <c r="P4" s="1" t="b">
        <f t="shared" si="2"/>
        <v>0</v>
      </c>
      <c r="Q4" s="1" t="str">
        <f t="shared" si="3"/>
        <v>N/A</v>
      </c>
    </row>
    <row r="5" spans="1:18" ht="72" x14ac:dyDescent="0.3">
      <c r="A5">
        <f>'Process Audit'!A6</f>
        <v>3</v>
      </c>
      <c r="B5" t="str">
        <f>'Process Audit'!B6</f>
        <v>Method</v>
      </c>
      <c r="C5" s="1" t="str">
        <f>'Process Audit'!C6</f>
        <v>How is the PO verified to correspond to the RFQ? (drawing revision,  grade of metal,  technical requirements, etc.)</v>
      </c>
      <c r="D5" s="1" t="str">
        <f>'Process Audit'!D6</f>
        <v>None</v>
      </c>
      <c r="E5" s="1" t="str">
        <f>'Process Audit'!E6</f>
        <v>PO are verified against the RFQ to confirm part number and quantities.</v>
      </c>
      <c r="F5" s="1">
        <f>'Process Audit'!F6</f>
        <v>0</v>
      </c>
      <c r="G5" s="1" t="str">
        <f>'Process Audit'!G6</f>
        <v>PO are verified against RFQ and drawing to confirm all the requirements for part.</v>
      </c>
      <c r="H5" s="1">
        <f>'Process Audit'!K6</f>
        <v>0</v>
      </c>
      <c r="I5" s="1">
        <f>'Process Audit'!L6</f>
        <v>3</v>
      </c>
      <c r="J5" s="1" t="str">
        <f>'Process Audit'!J6</f>
        <v/>
      </c>
      <c r="L5" s="1">
        <f>'Process Audit'!H6</f>
        <v>3</v>
      </c>
      <c r="N5" s="1" t="str">
        <f t="shared" si="0"/>
        <v>Ok</v>
      </c>
      <c r="O5" s="1" t="str">
        <f t="shared" si="1"/>
        <v>Program only</v>
      </c>
      <c r="P5" s="1" t="b">
        <f t="shared" si="2"/>
        <v>0</v>
      </c>
      <c r="Q5" s="1" t="str">
        <f t="shared" si="3"/>
        <v>N/A</v>
      </c>
    </row>
    <row r="6" spans="1:18" ht="57.6" x14ac:dyDescent="0.3">
      <c r="A6">
        <f>'Process Audit'!A7</f>
        <v>4</v>
      </c>
      <c r="B6" t="str">
        <f>'Process Audit'!B7</f>
        <v>Method</v>
      </c>
      <c r="C6" s="1" t="str">
        <f>'Process Audit'!C7</f>
        <v>Does the supplier's QMS include a procedure for change management?</v>
      </c>
      <c r="D6" s="1" t="str">
        <f>'Process Audit'!D7</f>
        <v>No formal or documented system in place.</v>
      </c>
      <c r="E6" s="1" t="str">
        <f>'Process Audit'!E7</f>
        <v>Documented system in place.
Evidence of systemic reviews.</v>
      </c>
      <c r="F6" s="1" t="str">
        <f>'Process Audit'!F7</f>
        <v>In addition to 1 point criteria:
Evidence of cross functional teams.</v>
      </c>
      <c r="G6" s="1" t="str">
        <f>'Process Audit'!G7</f>
        <v>In addition to 2 point criteria:
Evidence of regular, scheduled reviews.</v>
      </c>
      <c r="H6" s="1">
        <f>'Process Audit'!K7</f>
        <v>0</v>
      </c>
      <c r="I6" s="1">
        <f>'Process Audit'!L7</f>
        <v>3</v>
      </c>
      <c r="J6" s="1" t="str">
        <f>'Process Audit'!J7</f>
        <v/>
      </c>
      <c r="L6" s="1">
        <f>'Process Audit'!H7</f>
        <v>2</v>
      </c>
      <c r="N6" s="1" t="str">
        <f t="shared" si="0"/>
        <v>Ok</v>
      </c>
      <c r="O6" s="1" t="str">
        <f t="shared" si="1"/>
        <v>Program only</v>
      </c>
      <c r="P6" s="1" t="b">
        <f t="shared" si="2"/>
        <v>0</v>
      </c>
      <c r="Q6" s="1" t="str">
        <f t="shared" si="3"/>
        <v>N/A</v>
      </c>
    </row>
    <row r="7" spans="1:18" ht="100.8" x14ac:dyDescent="0.3">
      <c r="A7">
        <f>'Process Audit'!A8</f>
        <v>5</v>
      </c>
      <c r="B7" t="str">
        <f>'Process Audit'!B8</f>
        <v>Method</v>
      </c>
      <c r="C7" s="1" t="str">
        <f>'Process Audit'!C8</f>
        <v>Is an Engineering or Manufacturing Change Notice submitted for every product change?</v>
      </c>
      <c r="D7" s="1" t="str">
        <f>'Process Audit'!D8</f>
        <v>No Change Notice</v>
      </c>
      <c r="E7" s="1" t="str">
        <f>'Process Audit'!E8</f>
        <v>Only drawing change information</v>
      </c>
      <c r="F7" s="1" t="str">
        <f>'Process Audit'!F8</f>
        <v>ECN process is available to ensure change information can be found by each Engineering Change Notice and approved by functional team</v>
      </c>
      <c r="G7" s="1" t="str">
        <f>'Process Audit'!G8</f>
        <v>In addition to 2 point criteria:
There is a ECN system to check each product.</v>
      </c>
      <c r="H7" s="1">
        <f>'Process Audit'!K8</f>
        <v>2</v>
      </c>
      <c r="I7" s="1">
        <f>'Process Audit'!L8</f>
        <v>3</v>
      </c>
      <c r="J7" s="1" t="str">
        <f>'Process Audit'!J8</f>
        <v/>
      </c>
      <c r="L7" s="1" t="str">
        <f>'Process Audit'!H8</f>
        <v>NA</v>
      </c>
      <c r="N7" s="1" t="str">
        <f t="shared" si="0"/>
        <v>Ok</v>
      </c>
      <c r="O7" s="1" t="str">
        <f t="shared" si="1"/>
        <v>core</v>
      </c>
      <c r="P7" s="1" t="str">
        <f t="shared" si="2"/>
        <v>NA</v>
      </c>
      <c r="Q7" s="1" t="str">
        <f t="shared" si="3"/>
        <v>Core Ok</v>
      </c>
    </row>
    <row r="8" spans="1:18" ht="115.2" x14ac:dyDescent="0.3">
      <c r="A8">
        <f>'Process Audit'!A9</f>
        <v>6</v>
      </c>
      <c r="B8" t="str">
        <f>'Process Audit'!B9</f>
        <v>Method</v>
      </c>
      <c r="C8" s="1" t="str">
        <f>'Process Audit'!C9</f>
        <v>Are all related specifications as indicated on the drawing available?</v>
      </c>
      <c r="D8" s="1" t="str">
        <f>'Process Audit'!D9</f>
        <v>Supplier uses the drawing for operators directly without any specifications indicated or translation.</v>
      </c>
      <c r="E8" s="1" t="str">
        <f>'Process Audit'!E9</f>
        <v>CTQ transferred from Doosan Bobcat documents to supplier documentation</v>
      </c>
      <c r="F8" s="1" t="str">
        <f>'Process Audit'!F9</f>
        <v>In addition to 1 point criteria:
Work instructions shows CTQ</v>
      </c>
      <c r="G8" s="1" t="str">
        <f>'Process Audit'!G9</f>
        <v>Supplier has their own CTQ items called out on work instructions</v>
      </c>
      <c r="H8" s="1">
        <f>'Process Audit'!K9</f>
        <v>1</v>
      </c>
      <c r="I8" s="1">
        <f>'Process Audit'!L9</f>
        <v>3</v>
      </c>
      <c r="J8" s="1" t="str">
        <f>'Process Audit'!J9</f>
        <v/>
      </c>
      <c r="L8" s="1">
        <f>'Process Audit'!H9</f>
        <v>1</v>
      </c>
      <c r="N8" s="1" t="str">
        <f t="shared" si="0"/>
        <v>Ok</v>
      </c>
      <c r="O8" s="1" t="str">
        <f t="shared" si="1"/>
        <v>core</v>
      </c>
      <c r="P8" s="1">
        <f t="shared" si="2"/>
        <v>1</v>
      </c>
      <c r="Q8" s="1" t="str">
        <f t="shared" si="3"/>
        <v>Core Ok</v>
      </c>
    </row>
    <row r="9" spans="1:18" ht="86.4" x14ac:dyDescent="0.3">
      <c r="A9">
        <f>'Process Audit'!A10</f>
        <v>7</v>
      </c>
      <c r="B9" t="str">
        <f>'Process Audit'!B10</f>
        <v>Method</v>
      </c>
      <c r="C9" s="1" t="str">
        <f>'Process Audit'!C10</f>
        <v>How are suggestions made to customers about changes to their drawings?</v>
      </c>
      <c r="D9" s="1" t="str">
        <f>'Process Audit'!D10</f>
        <v>Supplier changes the drawing directly without any notices to customers</v>
      </c>
      <c r="E9" s="1" t="str">
        <f>'Process Audit'!E10</f>
        <v>Supplier request changes via email, phone calls, or any other type of communication to the customer.</v>
      </c>
      <c r="F9" s="1" t="str">
        <f>'Process Audit'!F10</f>
        <v>Supplier has an internal process and database to track requested changes.</v>
      </c>
      <c r="G9" s="1">
        <f>'Process Audit'!G10</f>
        <v>0</v>
      </c>
      <c r="H9" s="1">
        <f>'Process Audit'!K10</f>
        <v>0</v>
      </c>
      <c r="I9" s="1">
        <f>'Process Audit'!L10</f>
        <v>2</v>
      </c>
      <c r="J9" s="1" t="str">
        <f>'Process Audit'!J10</f>
        <v/>
      </c>
      <c r="L9" s="1">
        <f>'Process Audit'!H10</f>
        <v>1</v>
      </c>
      <c r="N9" s="1" t="str">
        <f t="shared" si="0"/>
        <v>Ok</v>
      </c>
      <c r="O9" s="1" t="str">
        <f t="shared" si="1"/>
        <v>Program only</v>
      </c>
      <c r="P9" s="1" t="b">
        <f t="shared" si="2"/>
        <v>0</v>
      </c>
      <c r="Q9" s="1" t="str">
        <f t="shared" si="3"/>
        <v>N/A</v>
      </c>
    </row>
    <row r="10" spans="1:18" ht="129.6" x14ac:dyDescent="0.3">
      <c r="A10">
        <f>'Process Audit'!A11</f>
        <v>8</v>
      </c>
      <c r="B10" t="str">
        <f>'Process Audit'!B11</f>
        <v>Method</v>
      </c>
      <c r="C10" s="1" t="str">
        <f>'Process Audit'!C11</f>
        <v>Do operators/manufacturing verify Change Notices before production?</v>
      </c>
      <c r="D10" s="1" t="str">
        <f>'Process Audit'!D11</f>
        <v>No evidence</v>
      </c>
      <c r="E10" s="1" t="str">
        <f>'Process Audit'!E11</f>
        <v>Operators are trained to verify the job packet documentation matches the latest print revison prior to production.</v>
      </c>
      <c r="F10" s="1">
        <f>'Process Audit'!F11</f>
        <v>0</v>
      </c>
      <c r="G10" s="1" t="str">
        <f>'Process Audit'!G11</f>
        <v>Supplier has a electronic (paperless) system in place that ensure the latest print(s) with all approved changes.   Notes are included in the job packet that is released to production.</v>
      </c>
      <c r="H10" s="1">
        <f>'Process Audit'!K11</f>
        <v>0</v>
      </c>
      <c r="I10" s="1">
        <f>'Process Audit'!L11</f>
        <v>3</v>
      </c>
      <c r="J10" s="1" t="str">
        <f>'Process Audit'!J11</f>
        <v/>
      </c>
      <c r="L10" s="1">
        <f>'Process Audit'!H11</f>
        <v>1</v>
      </c>
      <c r="N10" s="1" t="str">
        <f t="shared" si="0"/>
        <v>Ok</v>
      </c>
      <c r="O10" s="1" t="str">
        <f t="shared" si="1"/>
        <v>Program only</v>
      </c>
      <c r="P10" s="1" t="b">
        <f t="shared" si="2"/>
        <v>0</v>
      </c>
      <c r="Q10" s="1" t="str">
        <f t="shared" si="3"/>
        <v>N/A</v>
      </c>
    </row>
    <row r="11" spans="1:18" x14ac:dyDescent="0.3">
      <c r="A11">
        <f>'Process Audit'!A12</f>
        <v>0</v>
      </c>
      <c r="B11" t="str">
        <f>'Process Audit'!B12</f>
        <v>Method</v>
      </c>
      <c r="C11" s="1" t="str">
        <f>'Process Audit'!C12</f>
        <v>In-Process Controls</v>
      </c>
      <c r="D11" s="1">
        <f>'Process Audit'!D12</f>
        <v>0</v>
      </c>
      <c r="E11" s="1">
        <f>'Process Audit'!E12</f>
        <v>0</v>
      </c>
      <c r="F11" s="1">
        <f>'Process Audit'!F12</f>
        <v>0</v>
      </c>
      <c r="G11" s="1">
        <f>'Process Audit'!G12</f>
        <v>0</v>
      </c>
      <c r="H11" s="1">
        <f>'Process Audit'!K12</f>
        <v>0</v>
      </c>
      <c r="I11" s="1">
        <f>'Process Audit'!L12</f>
        <v>0</v>
      </c>
      <c r="J11" s="1">
        <f>'Process Audit'!J12</f>
        <v>0</v>
      </c>
      <c r="L11" s="1">
        <f>'Process Audit'!H12</f>
        <v>0</v>
      </c>
      <c r="N11" s="1" t="str">
        <f t="shared" si="0"/>
        <v>Ok</v>
      </c>
      <c r="O11" s="1" t="str">
        <f t="shared" si="1"/>
        <v>Program only</v>
      </c>
      <c r="P11" s="1" t="b">
        <f t="shared" si="2"/>
        <v>0</v>
      </c>
      <c r="Q11" s="1" t="str">
        <f t="shared" si="3"/>
        <v>N/A</v>
      </c>
    </row>
    <row r="12" spans="1:18" ht="57.6" x14ac:dyDescent="0.3">
      <c r="A12">
        <f>'Process Audit'!A13</f>
        <v>9</v>
      </c>
      <c r="B12" t="str">
        <f>'Process Audit'!B13</f>
        <v>Method</v>
      </c>
      <c r="C12" s="1" t="str">
        <f>'Process Audit'!C13</f>
        <v>Is material stored on the shop floor separated and clearly identified from other products? (By Lot, Build date and Source?)</v>
      </c>
      <c r="D12" s="1" t="str">
        <f>'Process Audit'!D13</f>
        <v>Material is mixed together. No identification.</v>
      </c>
      <c r="E12" s="1" t="str">
        <f>'Process Audit'!E13</f>
        <v>Material is separated but not clearly identified.</v>
      </c>
      <c r="F12" s="1" t="str">
        <f>'Process Audit'!F13</f>
        <v>In addition to 1 point criteria:
Material clearly identified</v>
      </c>
      <c r="G12" s="1" t="str">
        <f>'Process Audit'!G13</f>
        <v>In addition to 2 point criteria:
FIFO</v>
      </c>
      <c r="H12" s="1">
        <f>'Process Audit'!K13</f>
        <v>3</v>
      </c>
      <c r="I12" s="1">
        <f>'Process Audit'!L13</f>
        <v>3</v>
      </c>
      <c r="J12" s="1" t="str">
        <f>'Process Audit'!J13</f>
        <v/>
      </c>
      <c r="L12" s="1">
        <f>'Process Audit'!H13</f>
        <v>3</v>
      </c>
      <c r="N12" s="1" t="str">
        <f t="shared" si="0"/>
        <v>Ok</v>
      </c>
      <c r="O12" s="1" t="str">
        <f t="shared" si="1"/>
        <v>core</v>
      </c>
      <c r="P12" s="1">
        <f t="shared" si="2"/>
        <v>3</v>
      </c>
      <c r="Q12" s="1" t="str">
        <f t="shared" si="3"/>
        <v>Core Ok</v>
      </c>
    </row>
    <row r="13" spans="1:18" ht="100.8" x14ac:dyDescent="0.3">
      <c r="A13">
        <f>'Process Audit'!A14</f>
        <v>10</v>
      </c>
      <c r="B13" t="str">
        <f>'Process Audit'!B14</f>
        <v>Method</v>
      </c>
      <c r="C13" s="1" t="str">
        <f>'Process Audit'!C14</f>
        <v>Are there proper environmental controls to maintain temperature/humidity to achieve required product specifications?</v>
      </c>
      <c r="D13" s="1" t="str">
        <f>'Process Audit'!D14</f>
        <v>Impact of temperature/humidity on achieving specifications not understood or managed</v>
      </c>
      <c r="E13" s="1" t="str">
        <f>'Process Audit'!E14</f>
        <v>Understand impact of temperature/humidity on achieving specifications and have adequate controls in place</v>
      </c>
      <c r="F13" s="1">
        <f>'Process Audit'!F14</f>
        <v>0</v>
      </c>
      <c r="G13" s="1" t="str">
        <f>'Process Audit'!G14</f>
        <v>In addition to 1 point criteria:
Adequate temperature/humidity controls for employees</v>
      </c>
      <c r="H13" s="1">
        <f>'Process Audit'!K14</f>
        <v>1</v>
      </c>
      <c r="I13" s="1">
        <f>'Process Audit'!L14</f>
        <v>3</v>
      </c>
      <c r="J13" s="1" t="str">
        <f>'Process Audit'!J14</f>
        <v/>
      </c>
      <c r="L13" s="1">
        <f>'Process Audit'!H14</f>
        <v>1</v>
      </c>
      <c r="N13" s="1" t="str">
        <f t="shared" si="0"/>
        <v>Ok</v>
      </c>
      <c r="O13" s="1" t="str">
        <f t="shared" si="1"/>
        <v>core</v>
      </c>
      <c r="P13" s="1">
        <f t="shared" si="2"/>
        <v>1</v>
      </c>
      <c r="Q13" s="1" t="str">
        <f t="shared" si="3"/>
        <v>Core Ok</v>
      </c>
    </row>
    <row r="14" spans="1:18" ht="86.4" x14ac:dyDescent="0.3">
      <c r="A14">
        <f>'Process Audit'!A15</f>
        <v>11</v>
      </c>
      <c r="B14" t="str">
        <f>'Process Audit'!B15</f>
        <v>Method</v>
      </c>
      <c r="C14" s="1" t="str">
        <f>'Process Audit'!C15</f>
        <v>Is there a Process Flow Diagram?</v>
      </c>
      <c r="D14" s="1" t="str">
        <f>'Process Audit'!D15</f>
        <v>No Process Flow Diagram.</v>
      </c>
      <c r="E14" s="1" t="str">
        <f>'Process Audit'!E15</f>
        <v>A generic "Process Flow Diagram" exist with basic flow of the process.</v>
      </c>
      <c r="F14" s="1">
        <f>'Process Audit'!F15</f>
        <v>0</v>
      </c>
      <c r="G14" s="1" t="str">
        <f>'Process Audit'!G15</f>
        <v>Process Flow Diagram includes all aspects of the production process from receipt of in-coming material to shipment of product.</v>
      </c>
      <c r="H14" s="1">
        <f>'Process Audit'!K15</f>
        <v>1</v>
      </c>
      <c r="I14" s="1">
        <f>'Process Audit'!L15</f>
        <v>3</v>
      </c>
      <c r="J14" s="1" t="str">
        <f>'Process Audit'!J15</f>
        <v/>
      </c>
      <c r="L14" s="1">
        <f>'Process Audit'!H15</f>
        <v>1</v>
      </c>
      <c r="N14" s="1" t="str">
        <f t="shared" si="0"/>
        <v>Ok</v>
      </c>
      <c r="O14" s="1" t="str">
        <f t="shared" si="1"/>
        <v>core</v>
      </c>
      <c r="P14" s="1">
        <f t="shared" si="2"/>
        <v>1</v>
      </c>
      <c r="Q14" s="1" t="str">
        <f t="shared" si="3"/>
        <v>Core Ok</v>
      </c>
    </row>
    <row r="15" spans="1:18" ht="86.4" x14ac:dyDescent="0.3">
      <c r="A15">
        <f>'Process Audit'!A16</f>
        <v>12</v>
      </c>
      <c r="B15" t="str">
        <f>'Process Audit'!B16</f>
        <v>Method</v>
      </c>
      <c r="C15" s="1" t="str">
        <f>'Process Audit'!C16</f>
        <v>Do a PFMEA exist for the process?</v>
      </c>
      <c r="D15" s="1" t="str">
        <f>'Process Audit'!D16</f>
        <v>No PFMEA.</v>
      </c>
      <c r="E15" s="1">
        <f>'Process Audit'!E16</f>
        <v>0</v>
      </c>
      <c r="F15" s="1">
        <f>'Process Audit'!F16</f>
        <v>0</v>
      </c>
      <c r="G15" s="1" t="str">
        <f>'Process Audit'!G16</f>
        <v>A PFMEA exists that considers all aspects of the production process and adequately addresses high RPN issues.</v>
      </c>
      <c r="H15" s="1">
        <f>'Process Audit'!K16</f>
        <v>3</v>
      </c>
      <c r="I15" s="1">
        <f>'Process Audit'!L16</f>
        <v>3</v>
      </c>
      <c r="J15" s="1" t="str">
        <f>'Process Audit'!J16</f>
        <v/>
      </c>
      <c r="L15" s="1">
        <f>'Process Audit'!H16</f>
        <v>3</v>
      </c>
      <c r="N15" s="1" t="str">
        <f t="shared" si="0"/>
        <v>Ok</v>
      </c>
      <c r="O15" s="1" t="str">
        <f t="shared" si="1"/>
        <v>core</v>
      </c>
      <c r="P15" s="1">
        <f t="shared" si="2"/>
        <v>3</v>
      </c>
      <c r="Q15" s="1" t="str">
        <f t="shared" si="3"/>
        <v>Core Ok</v>
      </c>
    </row>
    <row r="16" spans="1:18" ht="57.6" x14ac:dyDescent="0.3">
      <c r="A16">
        <f>'Process Audit'!A17</f>
        <v>13</v>
      </c>
      <c r="B16" t="str">
        <f>'Process Audit'!B17</f>
        <v>Method</v>
      </c>
      <c r="C16" s="1" t="str">
        <f>'Process Audit'!C17</f>
        <v>Is their a Control plan for the process?</v>
      </c>
      <c r="D16" s="1" t="str">
        <f>'Process Audit'!D17</f>
        <v>No Control Plan.</v>
      </c>
      <c r="E16" s="1">
        <f>'Process Audit'!E17</f>
        <v>0</v>
      </c>
      <c r="F16" s="1">
        <f>'Process Audit'!F17</f>
        <v>0</v>
      </c>
      <c r="G16" s="1" t="str">
        <f>'Process Audit'!G17</f>
        <v>A Process Control plan exists that tracks the Process Flow Diagram and PFMEA.</v>
      </c>
      <c r="H16" s="1">
        <f>'Process Audit'!K17</f>
        <v>3</v>
      </c>
      <c r="I16" s="1">
        <f>'Process Audit'!L17</f>
        <v>3</v>
      </c>
      <c r="J16" s="1" t="str">
        <f>'Process Audit'!J17</f>
        <v/>
      </c>
      <c r="L16" s="1">
        <f>'Process Audit'!H17</f>
        <v>3</v>
      </c>
      <c r="N16" s="1" t="str">
        <f t="shared" si="0"/>
        <v>Ok</v>
      </c>
      <c r="O16" s="1" t="str">
        <f t="shared" si="1"/>
        <v>core</v>
      </c>
      <c r="P16" s="1">
        <f t="shared" si="2"/>
        <v>3</v>
      </c>
      <c r="Q16" s="1" t="str">
        <f t="shared" si="3"/>
        <v>Core Ok</v>
      </c>
    </row>
    <row r="17" spans="1:17" ht="57.6" x14ac:dyDescent="0.3">
      <c r="A17">
        <f>'Process Audit'!A18</f>
        <v>14</v>
      </c>
      <c r="B17" t="str">
        <f>'Process Audit'!B18</f>
        <v>Method</v>
      </c>
      <c r="C17" s="1" t="str">
        <f>'Process Audit'!C18</f>
        <v>Are the control methods (sample size and frequency) identified on the control plan  adequate for production?</v>
      </c>
      <c r="D17" s="1" t="str">
        <f>'Process Audit'!D18</f>
        <v>None</v>
      </c>
      <c r="E17" s="1">
        <f>'Process Audit'!E18</f>
        <v>0</v>
      </c>
      <c r="F17" s="1">
        <f>'Process Audit'!F18</f>
        <v>0</v>
      </c>
      <c r="G17" s="1" t="str">
        <f>'Process Audit'!G18</f>
        <v>Sample size and frequency are identified on the control plan</v>
      </c>
      <c r="H17" s="1">
        <f>'Process Audit'!K18</f>
        <v>0</v>
      </c>
      <c r="I17" s="1">
        <f>'Process Audit'!L18</f>
        <v>3</v>
      </c>
      <c r="J17" s="1" t="str">
        <f>'Process Audit'!J18</f>
        <v/>
      </c>
      <c r="L17" s="1">
        <f>'Process Audit'!H18</f>
        <v>3</v>
      </c>
      <c r="N17" s="1" t="str">
        <f t="shared" si="0"/>
        <v>Ok</v>
      </c>
      <c r="O17" s="1" t="str">
        <f t="shared" si="1"/>
        <v>Program only</v>
      </c>
      <c r="P17" s="1" t="b">
        <f t="shared" si="2"/>
        <v>0</v>
      </c>
      <c r="Q17" s="1" t="str">
        <f t="shared" si="3"/>
        <v>N/A</v>
      </c>
    </row>
    <row r="18" spans="1:17" ht="57.6" x14ac:dyDescent="0.3">
      <c r="A18">
        <f>'Process Audit'!A19</f>
        <v>15</v>
      </c>
      <c r="B18" t="str">
        <f>'Process Audit'!B19</f>
        <v>Method</v>
      </c>
      <c r="C18" s="1" t="str">
        <f>'Process Audit'!C19</f>
        <v>When required by the control plan, are SPC practices in place?</v>
      </c>
      <c r="D18" s="1" t="str">
        <f>'Process Audit'!D19</f>
        <v>None</v>
      </c>
      <c r="E18" s="1">
        <f>'Process Audit'!E19</f>
        <v>0</v>
      </c>
      <c r="F18" s="1">
        <f>'Process Audit'!F19</f>
        <v>0</v>
      </c>
      <c r="G18" s="1" t="str">
        <f>'Process Audit'!G19</f>
        <v>SPC in place and data is uses to monitor the process for improvements.</v>
      </c>
      <c r="H18" s="1">
        <f>'Process Audit'!K19</f>
        <v>0</v>
      </c>
      <c r="I18" s="1">
        <f>'Process Audit'!L19</f>
        <v>3</v>
      </c>
      <c r="J18" s="1" t="str">
        <f>'Process Audit'!J19</f>
        <v/>
      </c>
      <c r="L18" s="1">
        <f>'Process Audit'!H19</f>
        <v>3</v>
      </c>
      <c r="N18" s="1" t="str">
        <f t="shared" si="0"/>
        <v>Ok</v>
      </c>
      <c r="O18" s="1" t="str">
        <f t="shared" si="1"/>
        <v>Program only</v>
      </c>
      <c r="P18" s="1" t="b">
        <f t="shared" si="2"/>
        <v>0</v>
      </c>
      <c r="Q18" s="1" t="str">
        <f t="shared" si="3"/>
        <v>N/A</v>
      </c>
    </row>
    <row r="19" spans="1:17" ht="172.8" x14ac:dyDescent="0.3">
      <c r="A19">
        <f>'Process Audit'!A20</f>
        <v>16</v>
      </c>
      <c r="B19" t="str">
        <f>'Process Audit'!B20</f>
        <v>Method</v>
      </c>
      <c r="C19" s="1" t="str">
        <f>'Process Audit'!C20</f>
        <v>What type of instructions are included in Standard Work Instructions (SWIs) for operators?</v>
      </c>
      <c r="D19" s="1" t="str">
        <f>'Process Audit'!D20</f>
        <v>SWIs are not available at operator work stations</v>
      </c>
      <c r="E19" s="1" t="str">
        <f>'Process Audit'!E20</f>
        <v>SWIs are available but are simple and missing some information.  There are no images for operators to reference.</v>
      </c>
      <c r="F19" s="1" t="str">
        <f>'Process Audit'!F20</f>
        <v>In addition to 1 point criteria:
All required information is included including images for reference</v>
      </c>
      <c r="G19" s="1" t="str">
        <f>'Process Audit'!G20</f>
        <v>In addition to 2 point criteria:
Computer/monitor available at work station that shows all SWIs and also allows operator to enter and monitor scrap history, start/complete jobs, and may also include video work instructions.</v>
      </c>
      <c r="H19" s="1">
        <f>'Process Audit'!K20</f>
        <v>0</v>
      </c>
      <c r="I19" s="1">
        <f>'Process Audit'!L20</f>
        <v>3</v>
      </c>
      <c r="J19" s="1" t="str">
        <f>'Process Audit'!J20</f>
        <v/>
      </c>
      <c r="L19" s="1">
        <f>'Process Audit'!H20</f>
        <v>1</v>
      </c>
      <c r="N19" s="1" t="str">
        <f t="shared" si="0"/>
        <v>Ok</v>
      </c>
      <c r="O19" s="1" t="str">
        <f t="shared" si="1"/>
        <v>Program only</v>
      </c>
      <c r="P19" s="1" t="b">
        <f t="shared" si="2"/>
        <v>0</v>
      </c>
      <c r="Q19" s="1" t="str">
        <f t="shared" si="3"/>
        <v>N/A</v>
      </c>
    </row>
    <row r="20" spans="1:17" ht="72" x14ac:dyDescent="0.3">
      <c r="A20">
        <f>'Process Audit'!A21</f>
        <v>17</v>
      </c>
      <c r="B20" t="str">
        <f>'Process Audit'!B21</f>
        <v>Method</v>
      </c>
      <c r="C20" s="1" t="str">
        <f>'Process Audit'!C21</f>
        <v>How often do operators complete inspections on their products?</v>
      </c>
      <c r="D20" s="1" t="str">
        <f>'Process Audit'!D21</f>
        <v>Operators do not inspect their product</v>
      </c>
      <c r="E20" s="1" t="str">
        <f>'Process Audit'!E21</f>
        <v>Once per shift/job (at beginning or end) using go/no-go style gauges</v>
      </c>
      <c r="F20" s="1" t="str">
        <f>'Process Audit'!F21</f>
        <v>In addition to 1 point criteria:
Random inspection throughout job using go/no-go style gauges</v>
      </c>
      <c r="G20" s="1" t="str">
        <f>'Process Audit'!G21</f>
        <v>In addition to 2 point criteria:
Sample of parts sent for full dimensional analysis</v>
      </c>
      <c r="H20" s="1">
        <f>'Process Audit'!K21</f>
        <v>2</v>
      </c>
      <c r="I20" s="1">
        <f>'Process Audit'!L21</f>
        <v>3</v>
      </c>
      <c r="J20" s="1" t="str">
        <f>'Process Audit'!J21</f>
        <v/>
      </c>
      <c r="L20" s="1">
        <f>'Process Audit'!H21</f>
        <v>2</v>
      </c>
      <c r="N20" s="1" t="str">
        <f t="shared" si="0"/>
        <v>Ok</v>
      </c>
      <c r="O20" s="1" t="str">
        <f t="shared" si="1"/>
        <v>core</v>
      </c>
      <c r="P20" s="1">
        <f t="shared" si="2"/>
        <v>2</v>
      </c>
      <c r="Q20" s="1" t="str">
        <f t="shared" si="3"/>
        <v>Core Ok</v>
      </c>
    </row>
    <row r="21" spans="1:17" ht="86.4" x14ac:dyDescent="0.3">
      <c r="A21">
        <f>'Process Audit'!A22</f>
        <v>18</v>
      </c>
      <c r="B21" t="str">
        <f>'Process Audit'!B22</f>
        <v>Method</v>
      </c>
      <c r="C21" s="1" t="str">
        <f>'Process Audit'!C22</f>
        <v>How do operators know what is acceptable/rejectable?</v>
      </c>
      <c r="D21" s="1" t="str">
        <f>'Process Audit'!D22</f>
        <v>None</v>
      </c>
      <c r="E21" s="1" t="str">
        <f>'Process Audit'!E22</f>
        <v>Operators are able to determine what is acceptable/rejectable based on work-instructions.</v>
      </c>
      <c r="F21" s="1" t="str">
        <f>'Process Audit'!F22</f>
        <v>Operators are able to determine what is acceptable/rejectable based on work-instructions and drawings</v>
      </c>
      <c r="G21" s="1" t="str">
        <f>'Process Audit'!G22</f>
        <v>Operators has "process inspection" checklist that provides specification.</v>
      </c>
      <c r="H21" s="1">
        <f>'Process Audit'!K22</f>
        <v>1</v>
      </c>
      <c r="I21" s="1">
        <f>'Process Audit'!L22</f>
        <v>3</v>
      </c>
      <c r="J21" s="1" t="str">
        <f>'Process Audit'!J22</f>
        <v/>
      </c>
      <c r="L21" s="1">
        <f>'Process Audit'!H22</f>
        <v>2</v>
      </c>
      <c r="N21" s="1" t="str">
        <f t="shared" si="0"/>
        <v>Ok</v>
      </c>
      <c r="O21" s="1" t="str">
        <f t="shared" si="1"/>
        <v>core</v>
      </c>
      <c r="P21" s="1">
        <f t="shared" si="2"/>
        <v>2</v>
      </c>
      <c r="Q21" s="1" t="str">
        <f t="shared" si="3"/>
        <v>Core Ok</v>
      </c>
    </row>
    <row r="22" spans="1:17" ht="86.4" x14ac:dyDescent="0.3">
      <c r="A22">
        <f>'Process Audit'!A23</f>
        <v>19</v>
      </c>
      <c r="B22" t="str">
        <f>'Process Audit'!B23</f>
        <v>Method</v>
      </c>
      <c r="C22" s="1" t="str">
        <f>'Process Audit'!C23</f>
        <v>Does the actual process flow match the process flow documentation? (By work center, line and or department?)</v>
      </c>
      <c r="D22" s="1" t="str">
        <f>'Process Audit'!D23</f>
        <v>Production process flow does not match documented process flow documentation.</v>
      </c>
      <c r="E22" s="1" t="str">
        <f>'Process Audit'!E23</f>
        <v>Production process flow matches the documented process flow documentation.</v>
      </c>
      <c r="F22" s="1">
        <f>'Process Audit'!F23</f>
        <v>0</v>
      </c>
      <c r="G22" s="1">
        <f>'Process Audit'!G23</f>
        <v>0</v>
      </c>
      <c r="H22" s="1">
        <f>'Process Audit'!K23</f>
        <v>0</v>
      </c>
      <c r="I22" s="1">
        <f>'Process Audit'!L23</f>
        <v>1</v>
      </c>
      <c r="J22" s="1" t="str">
        <f>'Process Audit'!J23</f>
        <v/>
      </c>
      <c r="L22" s="1">
        <f>'Process Audit'!H23</f>
        <v>1</v>
      </c>
      <c r="N22" s="1" t="str">
        <f t="shared" si="0"/>
        <v>Ok</v>
      </c>
      <c r="O22" s="1" t="str">
        <f t="shared" si="1"/>
        <v>Program only</v>
      </c>
      <c r="P22" s="1" t="b">
        <f t="shared" si="2"/>
        <v>0</v>
      </c>
      <c r="Q22" s="1" t="str">
        <f t="shared" si="3"/>
        <v>N/A</v>
      </c>
    </row>
    <row r="23" spans="1:17" ht="100.8" x14ac:dyDescent="0.3">
      <c r="A23">
        <f>'Process Audit'!A24</f>
        <v>20</v>
      </c>
      <c r="B23" t="str">
        <f>'Process Audit'!B24</f>
        <v>Method</v>
      </c>
      <c r="C23" s="1" t="str">
        <f>'Process Audit'!C24</f>
        <v>Are appropriate process monitors, and inspection/test equipment available and in use to facilitate process control?</v>
      </c>
      <c r="D23" s="1" t="str">
        <f>'Process Audit'!D24</f>
        <v>None</v>
      </c>
      <c r="E23" s="1" t="str">
        <f>'Process Audit'!E24</f>
        <v>Supplier has inspection/test equipment for pass/fail, but does not use data to monitor the process</v>
      </c>
      <c r="F23" s="1" t="str">
        <f>'Process Audit'!F24</f>
        <v>Supplier has inspection/test equipment for pass/fail with the record to trace.</v>
      </c>
      <c r="G23" s="1" t="str">
        <f>'Process Audit'!G24</f>
        <v>In addition to 2 point criteria:
Supplier has automated equipment to save and upload records in the system to ensure monitoring and control.</v>
      </c>
      <c r="H23" s="1">
        <f>'Process Audit'!K24</f>
        <v>0</v>
      </c>
      <c r="I23" s="1">
        <f>'Process Audit'!L24</f>
        <v>3</v>
      </c>
      <c r="J23" s="1" t="str">
        <f>'Process Audit'!J24</f>
        <v/>
      </c>
      <c r="L23" s="1">
        <f>'Process Audit'!H24</f>
        <v>2</v>
      </c>
      <c r="N23" s="1" t="str">
        <f t="shared" si="0"/>
        <v>Ok</v>
      </c>
      <c r="O23" s="1" t="str">
        <f t="shared" si="1"/>
        <v>Program only</v>
      </c>
      <c r="P23" s="1" t="b">
        <f t="shared" si="2"/>
        <v>0</v>
      </c>
      <c r="Q23" s="1" t="str">
        <f t="shared" si="3"/>
        <v>N/A</v>
      </c>
    </row>
    <row r="24" spans="1:17" ht="86.4" x14ac:dyDescent="0.3">
      <c r="A24">
        <f>'Process Audit'!A25</f>
        <v>21</v>
      </c>
      <c r="B24" t="str">
        <f>'Process Audit'!B25</f>
        <v>Method</v>
      </c>
      <c r="C24" s="1" t="str">
        <f>'Process Audit'!C25</f>
        <v>Are gauges and templates necessary to execute the checks calibrated and available for operator use?</v>
      </c>
      <c r="D24" s="1" t="str">
        <f>'Process Audit'!D25</f>
        <v>No Record</v>
      </c>
      <c r="E24" s="1" t="str">
        <f>'Process Audit'!E25</f>
        <v>Yearly calibration (w/records) for all gauges.</v>
      </c>
      <c r="F24" s="1" t="str">
        <f>'Process Audit'!F25</f>
        <v>In addition to 1 point criteria:
Each gauge is verified weekly for accuracy and conformance</v>
      </c>
      <c r="G24" s="1" t="str">
        <f>'Process Audit'!G25</f>
        <v>In addition to 2 point criteria:
Each gauge is verified daily before use for accuracy and conformance</v>
      </c>
      <c r="H24" s="1">
        <f>'Process Audit'!K25</f>
        <v>2</v>
      </c>
      <c r="I24" s="1">
        <f>'Process Audit'!L25</f>
        <v>3</v>
      </c>
      <c r="J24" s="1" t="str">
        <f>'Process Audit'!J25</f>
        <v/>
      </c>
      <c r="L24" s="1">
        <f>'Process Audit'!H25</f>
        <v>2</v>
      </c>
      <c r="N24" s="1" t="str">
        <f t="shared" si="0"/>
        <v>Ok</v>
      </c>
      <c r="O24" s="1" t="str">
        <f t="shared" si="1"/>
        <v>core</v>
      </c>
      <c r="P24" s="1">
        <f t="shared" si="2"/>
        <v>2</v>
      </c>
      <c r="Q24" s="1" t="str">
        <f t="shared" si="3"/>
        <v>Core Ok</v>
      </c>
    </row>
    <row r="25" spans="1:17" ht="43.2" x14ac:dyDescent="0.3">
      <c r="A25">
        <f>'Process Audit'!A26</f>
        <v>22</v>
      </c>
      <c r="B25" t="str">
        <f>'Process Audit'!B26</f>
        <v>Method</v>
      </c>
      <c r="C25" s="1" t="str">
        <f>'Process Audit'!C26</f>
        <v>Can you verify that gage R&amp;R studies are utilized?</v>
      </c>
      <c r="D25" s="1" t="str">
        <f>'Process Audit'!D26</f>
        <v>No evidence</v>
      </c>
      <c r="E25" s="1" t="str">
        <f>'Process Audit'!E26</f>
        <v xml:space="preserve">Supplier has the analysis record  </v>
      </c>
      <c r="F25" s="1" t="str">
        <f>'Process Audit'!F26</f>
        <v>Supplier has a gage R&amp;R tool such as minitab to verify</v>
      </c>
      <c r="G25" s="1">
        <f>'Process Audit'!G26</f>
        <v>0</v>
      </c>
      <c r="H25" s="1">
        <f>'Process Audit'!K26</f>
        <v>0</v>
      </c>
      <c r="I25" s="1">
        <f>'Process Audit'!L26</f>
        <v>2</v>
      </c>
      <c r="J25" s="1" t="str">
        <f>'Process Audit'!J26</f>
        <v/>
      </c>
      <c r="L25" s="1" t="str">
        <f>'Process Audit'!H26</f>
        <v>NA</v>
      </c>
      <c r="N25" s="1" t="str">
        <f t="shared" si="0"/>
        <v>Ok</v>
      </c>
      <c r="O25" s="1" t="str">
        <f t="shared" si="1"/>
        <v>Program only</v>
      </c>
      <c r="P25" s="1" t="b">
        <f t="shared" si="2"/>
        <v>0</v>
      </c>
      <c r="Q25" s="1" t="str">
        <f t="shared" si="3"/>
        <v>N/A</v>
      </c>
    </row>
    <row r="26" spans="1:17" ht="187.2" x14ac:dyDescent="0.3">
      <c r="A26">
        <f>'Process Audit'!A27</f>
        <v>23</v>
      </c>
      <c r="B26" t="str">
        <f>'Process Audit'!B27</f>
        <v>Method</v>
      </c>
      <c r="C26" s="1" t="str">
        <f>'Process Audit'!C27</f>
        <v>Are manufacturing aids available at all times and being used by operators?</v>
      </c>
      <c r="D26" s="1" t="str">
        <f>'Process Audit'!D27</f>
        <v>None</v>
      </c>
      <c r="E26" s="1" t="str">
        <f>'Process Audit'!E27</f>
        <v>Job routing/work order with written work instructions available, up to date, and followed.</v>
      </c>
      <c r="F26" s="1" t="str">
        <f>'Process Audit'!F27</f>
        <v>Work instructions with images useful to completing the task where applicable included with job router/traveler. Critical safety and quality elements defined.</v>
      </c>
      <c r="G26" s="1" t="str">
        <f>'Process Audit'!G27</f>
        <v>Electronic work instructions tied to MES to control sequence and actions of the operator, includes reference to necessary components from Control Plan.  References inspection/test requirements including frequency and reaction plan.</v>
      </c>
      <c r="H26" s="1">
        <f>'Process Audit'!K27</f>
        <v>2</v>
      </c>
      <c r="I26" s="1">
        <f>'Process Audit'!L27</f>
        <v>3</v>
      </c>
      <c r="J26" s="1" t="str">
        <f>'Process Audit'!J27</f>
        <v/>
      </c>
      <c r="L26" s="1">
        <f>'Process Audit'!H27</f>
        <v>0</v>
      </c>
      <c r="N26" s="1" t="str">
        <f t="shared" si="0"/>
        <v>fail</v>
      </c>
      <c r="O26" s="1" t="str">
        <f t="shared" si="1"/>
        <v>core</v>
      </c>
      <c r="P26" s="1">
        <f t="shared" si="2"/>
        <v>0</v>
      </c>
      <c r="Q26" s="1" t="str">
        <f t="shared" si="3"/>
        <v>IAROD</v>
      </c>
    </row>
    <row r="27" spans="1:17" x14ac:dyDescent="0.3">
      <c r="A27">
        <f>'Process Audit'!A28</f>
        <v>0</v>
      </c>
      <c r="B27" t="str">
        <f>'Process Audit'!B28</f>
        <v>Method</v>
      </c>
      <c r="C27" s="1" t="str">
        <f>'Process Audit'!C28</f>
        <v>Measurement</v>
      </c>
      <c r="D27" s="1">
        <f>'Process Audit'!D28</f>
        <v>0</v>
      </c>
      <c r="E27" s="1">
        <f>'Process Audit'!E28</f>
        <v>0</v>
      </c>
      <c r="F27" s="1">
        <f>'Process Audit'!F28</f>
        <v>0</v>
      </c>
      <c r="G27" s="1">
        <f>'Process Audit'!G28</f>
        <v>0</v>
      </c>
      <c r="H27" s="1">
        <f>'Process Audit'!K28</f>
        <v>0</v>
      </c>
      <c r="I27" s="1">
        <f>'Process Audit'!L28</f>
        <v>0</v>
      </c>
      <c r="J27" s="1">
        <f>'Process Audit'!J28</f>
        <v>0</v>
      </c>
      <c r="L27" s="1">
        <f>'Process Audit'!H28</f>
        <v>0</v>
      </c>
      <c r="N27" s="1" t="str">
        <f t="shared" si="0"/>
        <v>Ok</v>
      </c>
      <c r="O27" s="1" t="str">
        <f t="shared" si="1"/>
        <v>Program only</v>
      </c>
      <c r="P27" s="1" t="b">
        <f t="shared" si="2"/>
        <v>0</v>
      </c>
      <c r="Q27" s="1" t="str">
        <f t="shared" si="3"/>
        <v>N/A</v>
      </c>
    </row>
    <row r="28" spans="1:17" ht="100.8" x14ac:dyDescent="0.3">
      <c r="A28">
        <f>'Process Audit'!A29</f>
        <v>24</v>
      </c>
      <c r="B28" t="str">
        <f>'Process Audit'!B29</f>
        <v>Method</v>
      </c>
      <c r="C28" s="1" t="str">
        <f>'Process Audit'!C29</f>
        <v>Are all measuring and test equipment in the area properly identified including equipment identification and calibration status?</v>
      </c>
      <c r="D28" s="1" t="str">
        <f>'Process Audit'!D29</f>
        <v>None</v>
      </c>
      <c r="E28" s="1" t="str">
        <f>'Process Audit'!E29</f>
        <v>All measuring and test equipment in the area identified without calibration record or calibration record is overdue.</v>
      </c>
      <c r="F28" s="1" t="str">
        <f>'Process Audit'!F29</f>
        <v>All measuring and test equipment in the area identified with the optimum calibration date record.</v>
      </c>
      <c r="G28" s="1" t="str">
        <f>'Process Audit'!G29</f>
        <v>In addition to 2 point criteria:
Supplier applies daily spot checks for equipment prior to usage.</v>
      </c>
      <c r="H28" s="1">
        <f>'Process Audit'!K29</f>
        <v>2</v>
      </c>
      <c r="I28" s="1">
        <f>'Process Audit'!L29</f>
        <v>3</v>
      </c>
      <c r="J28" s="1" t="str">
        <f>'Process Audit'!J29</f>
        <v/>
      </c>
      <c r="L28" s="1">
        <f>'Process Audit'!H29</f>
        <v>2</v>
      </c>
      <c r="N28" s="1" t="str">
        <f t="shared" si="0"/>
        <v>Ok</v>
      </c>
      <c r="O28" s="1" t="str">
        <f t="shared" si="1"/>
        <v>core</v>
      </c>
      <c r="P28" s="1">
        <f t="shared" si="2"/>
        <v>2</v>
      </c>
      <c r="Q28" s="1" t="str">
        <f t="shared" si="3"/>
        <v>Core Ok</v>
      </c>
    </row>
    <row r="29" spans="1:17" ht="100.8" x14ac:dyDescent="0.3">
      <c r="A29">
        <f>'Process Audit'!A30</f>
        <v>25</v>
      </c>
      <c r="B29" t="str">
        <f>'Process Audit'!B30</f>
        <v>Method</v>
      </c>
      <c r="C29" s="1" t="str">
        <f>'Process Audit'!C30</f>
        <v>How often is the testing equipment calibrated?</v>
      </c>
      <c r="D29" s="1" t="str">
        <f>'Process Audit'!D30</f>
        <v>No calibration procedure</v>
      </c>
      <c r="E29" s="1" t="str">
        <f>'Process Audit'!E30</f>
        <v>Only when equipment is found to have a problem.</v>
      </c>
      <c r="F29" s="1" t="str">
        <f>'Process Audit'!F30</f>
        <v>Per manufacturer's recommendations, but no calibration records available</v>
      </c>
      <c r="G29" s="1" t="str">
        <f>'Process Audit'!G30</f>
        <v>Per manufacturer's recommendations or more frequently.  Calibration records can be found through calibration tracking system.</v>
      </c>
      <c r="H29" s="1">
        <f>'Process Audit'!K30</f>
        <v>3</v>
      </c>
      <c r="I29" s="1">
        <f>'Process Audit'!L30</f>
        <v>3</v>
      </c>
      <c r="J29" s="1" t="str">
        <f>'Process Audit'!J30</f>
        <v>x</v>
      </c>
      <c r="L29" s="1">
        <f>'Process Audit'!H30</f>
        <v>2</v>
      </c>
      <c r="N29" s="1" t="str">
        <f t="shared" si="0"/>
        <v>fail</v>
      </c>
      <c r="O29" s="1" t="str">
        <f t="shared" si="1"/>
        <v>core</v>
      </c>
      <c r="P29" s="1">
        <f t="shared" si="2"/>
        <v>2</v>
      </c>
      <c r="Q29" s="1" t="str">
        <f t="shared" si="3"/>
        <v>IAROD</v>
      </c>
    </row>
    <row r="30" spans="1:17" ht="57.6" x14ac:dyDescent="0.3">
      <c r="A30">
        <f>'Process Audit'!A31</f>
        <v>26</v>
      </c>
      <c r="B30" t="str">
        <f>'Process Audit'!B31</f>
        <v>Method</v>
      </c>
      <c r="C30" s="1" t="str">
        <f>'Process Audit'!C31</f>
        <v>How are operators qualified to perform testing?</v>
      </c>
      <c r="D30" s="1" t="str">
        <f>'Process Audit'!D31</f>
        <v>No special qualifications</v>
      </c>
      <c r="E30" s="1">
        <f>'Process Audit'!E31</f>
        <v>0</v>
      </c>
      <c r="F30" s="1" t="str">
        <f>'Process Audit'!F31</f>
        <v>Operators are certified for the inspection process but their certificates are not valid</v>
      </c>
      <c r="G30" s="1" t="str">
        <f>'Process Audit'!G31</f>
        <v>Operators are certified for the inspection process and certificates are valid.</v>
      </c>
      <c r="H30" s="1">
        <f>'Process Audit'!K31</f>
        <v>3</v>
      </c>
      <c r="I30" s="1">
        <f>'Process Audit'!L31</f>
        <v>3</v>
      </c>
      <c r="J30" s="1" t="str">
        <f>'Process Audit'!J31</f>
        <v/>
      </c>
      <c r="L30" s="1">
        <f>'Process Audit'!H31</f>
        <v>3</v>
      </c>
      <c r="N30" s="1" t="str">
        <f t="shared" si="0"/>
        <v>Ok</v>
      </c>
      <c r="O30" s="1" t="str">
        <f t="shared" si="1"/>
        <v>core</v>
      </c>
      <c r="P30" s="1">
        <f t="shared" si="2"/>
        <v>3</v>
      </c>
      <c r="Q30" s="1" t="str">
        <f t="shared" si="3"/>
        <v>Core Ok</v>
      </c>
    </row>
    <row r="31" spans="1:17" ht="100.8" x14ac:dyDescent="0.3">
      <c r="A31">
        <f>'Process Audit'!A32</f>
        <v>27</v>
      </c>
      <c r="B31" t="str">
        <f>'Process Audit'!B32</f>
        <v>Method</v>
      </c>
      <c r="C31" s="1" t="str">
        <f>'Process Audit'!C32</f>
        <v>Do operators perform scheduled verifications of production tools?  How are tooling and fixturing verified prior to use?  Are they in acceptable condition?</v>
      </c>
      <c r="D31" s="1" t="str">
        <f>'Process Audit'!D32</f>
        <v>None</v>
      </c>
      <c r="E31" s="1" t="str">
        <f>'Process Audit'!E32</f>
        <v>Evidence of equipment/tools or process validation prior to start of production.</v>
      </c>
      <c r="F31" s="1" t="str">
        <f>'Process Audit'!F32</f>
        <v>In addition to 1 point criteria: 
Evidence suggests production trial run study is conducted when required by customer, but lack of formal process.</v>
      </c>
      <c r="G31" s="1" t="str">
        <f>'Process Audit'!G32</f>
        <v>In addition to 2 point criteria:
Formal process validation procedure in place which includes customer notification.</v>
      </c>
      <c r="H31" s="1">
        <f>'Process Audit'!K32</f>
        <v>1</v>
      </c>
      <c r="I31" s="1">
        <f>'Process Audit'!L32</f>
        <v>3</v>
      </c>
      <c r="J31" s="1" t="str">
        <f>'Process Audit'!J32</f>
        <v/>
      </c>
      <c r="L31" s="1">
        <f>'Process Audit'!H32</f>
        <v>3</v>
      </c>
      <c r="N31" s="1" t="str">
        <f t="shared" si="0"/>
        <v>Ok</v>
      </c>
      <c r="O31" s="1" t="str">
        <f t="shared" si="1"/>
        <v>core</v>
      </c>
      <c r="P31" s="1">
        <f t="shared" si="2"/>
        <v>3</v>
      </c>
      <c r="Q31" s="1" t="str">
        <f t="shared" si="3"/>
        <v>Core Ok</v>
      </c>
    </row>
    <row r="32" spans="1:17" ht="100.8" x14ac:dyDescent="0.3">
      <c r="A32">
        <f>'Process Audit'!A33</f>
        <v>28</v>
      </c>
      <c r="B32" t="str">
        <f>'Process Audit'!B33</f>
        <v>Method</v>
      </c>
      <c r="C32" s="1" t="str">
        <f>'Process Audit'!C33</f>
        <v>How are  fixtures, tools, and equipment stored? In a secure and proper environment?</v>
      </c>
      <c r="D32" s="1" t="str">
        <f>'Process Audit'!D33</f>
        <v>No specialized area for fixtures, tools, and equipment storage</v>
      </c>
      <c r="E32" s="1" t="str">
        <f>'Process Audit'!E33</f>
        <v>Supplier has the  specialized area for  fixtures, tools, and equipment stored, but no other management.</v>
      </c>
      <c r="F32" s="1" t="str">
        <f>'Process Audit'!F33</f>
        <v xml:space="preserve">In addition to 1 point criteria: 
Key fixtures, tools, and equipment stored followed the secure and environment with  spot check list to control. </v>
      </c>
      <c r="G32" s="1" t="str">
        <f>'Process Audit'!G33</f>
        <v>In addition to 2 point criteria:
Supplier has the maintenance plan and record for each fixture, tool, and equipment.</v>
      </c>
      <c r="H32" s="1">
        <f>'Process Audit'!K33</f>
        <v>2</v>
      </c>
      <c r="I32" s="1">
        <f>'Process Audit'!L33</f>
        <v>3</v>
      </c>
      <c r="J32" s="1" t="str">
        <f>'Process Audit'!J33</f>
        <v>x</v>
      </c>
      <c r="L32" s="1">
        <f>'Process Audit'!H33</f>
        <v>1</v>
      </c>
      <c r="N32" s="1" t="str">
        <f t="shared" si="0"/>
        <v>fail</v>
      </c>
      <c r="O32" s="1" t="str">
        <f t="shared" si="1"/>
        <v>core</v>
      </c>
      <c r="P32" s="1">
        <f t="shared" si="2"/>
        <v>1</v>
      </c>
      <c r="Q32" s="1" t="str">
        <f t="shared" si="3"/>
        <v>IAROD</v>
      </c>
    </row>
    <row r="33" spans="1:17" x14ac:dyDescent="0.3">
      <c r="A33">
        <f>'Process Audit'!A34</f>
        <v>0</v>
      </c>
      <c r="B33" t="str">
        <f>'Process Audit'!B34</f>
        <v>Method</v>
      </c>
      <c r="C33" s="1" t="str">
        <f>'Process Audit'!C34</f>
        <v>Shipping/Receiving Inspection</v>
      </c>
      <c r="D33" s="1">
        <f>'Process Audit'!D34</f>
        <v>0</v>
      </c>
      <c r="E33" s="1">
        <f>'Process Audit'!E34</f>
        <v>0</v>
      </c>
      <c r="F33" s="1">
        <f>'Process Audit'!F34</f>
        <v>0</v>
      </c>
      <c r="G33" s="1">
        <f>'Process Audit'!G34</f>
        <v>0</v>
      </c>
      <c r="H33" s="1">
        <f>'Process Audit'!K34</f>
        <v>0</v>
      </c>
      <c r="I33" s="1">
        <f>'Process Audit'!L34</f>
        <v>0</v>
      </c>
      <c r="J33" s="1">
        <f>'Process Audit'!J34</f>
        <v>0</v>
      </c>
      <c r="L33" s="1">
        <f>'Process Audit'!H34</f>
        <v>0</v>
      </c>
      <c r="N33" s="1" t="str">
        <f t="shared" si="0"/>
        <v>Ok</v>
      </c>
      <c r="O33" s="1" t="str">
        <f t="shared" si="1"/>
        <v>Program only</v>
      </c>
      <c r="P33" s="1" t="b">
        <f t="shared" si="2"/>
        <v>0</v>
      </c>
      <c r="Q33" s="1" t="str">
        <f t="shared" si="3"/>
        <v>N/A</v>
      </c>
    </row>
    <row r="34" spans="1:17" ht="72" x14ac:dyDescent="0.3">
      <c r="A34">
        <f>'Process Audit'!A35</f>
        <v>29</v>
      </c>
      <c r="B34" t="str">
        <f>'Process Audit'!B35</f>
        <v>Method</v>
      </c>
      <c r="C34" s="1" t="str">
        <f>'Process Audit'!C35</f>
        <v>Is Receiving Inspection listed on the Control Plan?</v>
      </c>
      <c r="D34" s="1" t="str">
        <f>'Process Audit'!D35</f>
        <v>No evidence</v>
      </c>
      <c r="E34" s="1" t="str">
        <f>'Process Audit'!E35</f>
        <v>Only the general description listed of incoming inspection on control plan.</v>
      </c>
      <c r="F34" s="1" t="str">
        <f>'Process Audit'!F35</f>
        <v>Key material listed on the control plan with the detail control requirement.</v>
      </c>
      <c r="G34" s="1" t="str">
        <f>'Process Audit'!G35</f>
        <v>All the material is listed on the control plan with the detailed control requirement.</v>
      </c>
      <c r="H34" s="1">
        <f>'Process Audit'!K35</f>
        <v>2</v>
      </c>
      <c r="I34" s="1">
        <f>'Process Audit'!L35</f>
        <v>3</v>
      </c>
      <c r="J34" s="1" t="str">
        <f>'Process Audit'!J35</f>
        <v/>
      </c>
      <c r="L34" s="1">
        <f>'Process Audit'!H35</f>
        <v>2</v>
      </c>
      <c r="N34" s="1" t="str">
        <f t="shared" si="0"/>
        <v>Ok</v>
      </c>
      <c r="O34" s="1" t="str">
        <f t="shared" si="1"/>
        <v>core</v>
      </c>
      <c r="P34" s="1">
        <f t="shared" si="2"/>
        <v>2</v>
      </c>
      <c r="Q34" s="1" t="str">
        <f t="shared" si="3"/>
        <v>Core Ok</v>
      </c>
    </row>
    <row r="35" spans="1:17" ht="86.4" x14ac:dyDescent="0.3">
      <c r="A35">
        <f>'Process Audit'!A36</f>
        <v>30</v>
      </c>
      <c r="B35" t="str">
        <f>'Process Audit'!B36</f>
        <v>Method</v>
      </c>
      <c r="C35" s="1" t="str">
        <f>'Process Audit'!C36</f>
        <v>Is there an incoming inspection procedure?</v>
      </c>
      <c r="D35" s="1" t="str">
        <f>'Process Audit'!D36</f>
        <v>No evidence or record</v>
      </c>
      <c r="E35" s="1" t="str">
        <f>'Process Audit'!E36</f>
        <v>Only the inspection procedure, but no matching inspection document as the requirement.</v>
      </c>
      <c r="F35" s="1" t="str">
        <f>'Process Audit'!F36</f>
        <v>Inspection requirements such as sampling proportion, acceptance conditions, inspection method and record are clear by inspection WI .</v>
      </c>
      <c r="G35" s="1" t="str">
        <f>'Process Audit'!G36</f>
        <v>In addition to 2 point criteria:
Supplier uses the incoming inspection procedure as system level to control.</v>
      </c>
      <c r="H35" s="1">
        <f>'Process Audit'!K36</f>
        <v>2</v>
      </c>
      <c r="I35" s="1">
        <f>'Process Audit'!L36</f>
        <v>3</v>
      </c>
      <c r="J35" s="1" t="str">
        <f>'Process Audit'!J36</f>
        <v/>
      </c>
      <c r="L35" s="1">
        <f>'Process Audit'!H36</f>
        <v>3</v>
      </c>
      <c r="N35" s="1" t="str">
        <f t="shared" si="0"/>
        <v>Ok</v>
      </c>
      <c r="O35" s="1" t="str">
        <f t="shared" si="1"/>
        <v>core</v>
      </c>
      <c r="P35" s="1">
        <f t="shared" si="2"/>
        <v>3</v>
      </c>
      <c r="Q35" s="1" t="str">
        <f t="shared" si="3"/>
        <v>Core Ok</v>
      </c>
    </row>
    <row r="36" spans="1:17" ht="72" x14ac:dyDescent="0.3">
      <c r="A36">
        <f>'Process Audit'!A37</f>
        <v>31</v>
      </c>
      <c r="B36" t="str">
        <f>'Process Audit'!B37</f>
        <v>Method</v>
      </c>
      <c r="C36" s="1" t="str">
        <f>'Process Audit'!C37</f>
        <v>How are shipping labels verified prior to being applied onto product for transportation?</v>
      </c>
      <c r="D36" s="1" t="str">
        <f>'Process Audit'!D37</f>
        <v>No evidence</v>
      </c>
      <c r="E36" s="1" t="str">
        <f>'Process Audit'!E37</f>
        <v>Only the ok or pass information on the label, no traceability information</v>
      </c>
      <c r="F36" s="1" t="str">
        <f>'Process Audit'!F37</f>
        <v>Traceability information such as P/N, shipping date and insprction result are  available on the label.</v>
      </c>
      <c r="G36" s="1">
        <f>'Process Audit'!G37</f>
        <v>0</v>
      </c>
      <c r="H36" s="1">
        <f>'Process Audit'!K37</f>
        <v>2</v>
      </c>
      <c r="I36" s="1">
        <f>'Process Audit'!L37</f>
        <v>2</v>
      </c>
      <c r="J36" s="1" t="str">
        <f>'Process Audit'!J37</f>
        <v/>
      </c>
      <c r="L36" s="1">
        <f>'Process Audit'!H37</f>
        <v>2</v>
      </c>
      <c r="N36" s="1" t="str">
        <f t="shared" si="0"/>
        <v>Ok</v>
      </c>
      <c r="O36" s="1" t="str">
        <f t="shared" si="1"/>
        <v>core</v>
      </c>
      <c r="P36" s="1">
        <f t="shared" si="2"/>
        <v>2</v>
      </c>
      <c r="Q36" s="1" t="str">
        <f t="shared" si="3"/>
        <v>Core Ok</v>
      </c>
    </row>
    <row r="37" spans="1:17" x14ac:dyDescent="0.3">
      <c r="A37">
        <f>'Process Audit'!A38</f>
        <v>0</v>
      </c>
      <c r="B37" t="str">
        <f>'Process Audit'!B38</f>
        <v>Material</v>
      </c>
      <c r="C37" s="1" t="str">
        <f>'Process Audit'!C38</f>
        <v>Product Identification</v>
      </c>
      <c r="D37" s="1">
        <f>'Process Audit'!D38</f>
        <v>0</v>
      </c>
      <c r="E37" s="1">
        <f>'Process Audit'!E38</f>
        <v>0</v>
      </c>
      <c r="F37" s="1">
        <f>'Process Audit'!F38</f>
        <v>0</v>
      </c>
      <c r="G37" s="1">
        <f>'Process Audit'!G38</f>
        <v>0</v>
      </c>
      <c r="H37" s="1">
        <f>'Process Audit'!K38</f>
        <v>0</v>
      </c>
      <c r="I37" s="1">
        <f>'Process Audit'!L38</f>
        <v>0</v>
      </c>
      <c r="J37" s="1">
        <f>'Process Audit'!J38</f>
        <v>0</v>
      </c>
      <c r="L37" s="1">
        <f>'Process Audit'!H38</f>
        <v>0</v>
      </c>
      <c r="N37" s="1" t="str">
        <f t="shared" si="0"/>
        <v>Ok</v>
      </c>
      <c r="O37" s="1" t="str">
        <f t="shared" si="1"/>
        <v>Program only</v>
      </c>
      <c r="P37" s="1" t="b">
        <f t="shared" si="2"/>
        <v>0</v>
      </c>
      <c r="Q37" s="1" t="str">
        <f t="shared" si="3"/>
        <v>N/A</v>
      </c>
    </row>
    <row r="38" spans="1:17" ht="72" x14ac:dyDescent="0.3">
      <c r="A38">
        <f>'Process Audit'!A39</f>
        <v>32</v>
      </c>
      <c r="B38" t="str">
        <f>'Process Audit'!B39</f>
        <v>Material</v>
      </c>
      <c r="C38" s="1" t="str">
        <f>'Process Audit'!C39</f>
        <v>Is there a method in place to provide traceability of product shipped to Doosan Bobcat as per the requirements of the commodity produced?</v>
      </c>
      <c r="D38" s="1" t="str">
        <f>'Process Audit'!D39</f>
        <v>No evidence</v>
      </c>
      <c r="E38" s="1" t="str">
        <f>'Process Audit'!E39</f>
        <v>Only use label to trace, no record inside.</v>
      </c>
      <c r="F38" s="1" t="str">
        <f>'Process Audit'!F39</f>
        <v>Use bar code to scan as the bench traceability</v>
      </c>
      <c r="G38" s="1" t="str">
        <f>'Process Audit'!G39</f>
        <v>Use the traceability system to control each lot from material to final production.</v>
      </c>
      <c r="H38" s="1">
        <f>'Process Audit'!K39</f>
        <v>2</v>
      </c>
      <c r="I38" s="1">
        <f>'Process Audit'!L39</f>
        <v>3</v>
      </c>
      <c r="J38" s="1" t="str">
        <f>'Process Audit'!J39</f>
        <v/>
      </c>
      <c r="L38" s="1">
        <f>'Process Audit'!H39</f>
        <v>3</v>
      </c>
      <c r="N38" s="1" t="str">
        <f t="shared" si="0"/>
        <v>Ok</v>
      </c>
      <c r="O38" s="1" t="str">
        <f t="shared" si="1"/>
        <v>core</v>
      </c>
      <c r="P38" s="1">
        <f t="shared" si="2"/>
        <v>3</v>
      </c>
      <c r="Q38" s="1" t="str">
        <f t="shared" si="3"/>
        <v>Core Ok</v>
      </c>
    </row>
    <row r="39" spans="1:17" ht="100.8" x14ac:dyDescent="0.3">
      <c r="A39">
        <f>'Process Audit'!A40</f>
        <v>33</v>
      </c>
      <c r="B39" t="str">
        <f>'Process Audit'!B40</f>
        <v>Material</v>
      </c>
      <c r="C39" s="1" t="str">
        <f>'Process Audit'!C40</f>
        <v>Is in-process production clearly identified by part number and status at each step of the operation?</v>
      </c>
      <c r="D39" s="1" t="str">
        <f>'Process Audit'!D40</f>
        <v>No evidence or record</v>
      </c>
      <c r="E39" s="1" t="str">
        <f>'Process Audit'!E40</f>
        <v>Only use production work order to control</v>
      </c>
      <c r="F39" s="1" t="str">
        <f>'Process Audit'!F40</f>
        <v xml:space="preserve">Use production work order, in-process production part number and IPQC record to control and trace. </v>
      </c>
      <c r="G39" s="1" t="str">
        <f>'Process Audit'!G40</f>
        <v>In addition to 2 point criteria:
Use the traceability system to scan and save the status and record of each material and/or process step.</v>
      </c>
      <c r="H39" s="1">
        <f>'Process Audit'!K40</f>
        <v>2</v>
      </c>
      <c r="I39" s="1">
        <f>'Process Audit'!L40</f>
        <v>3</v>
      </c>
      <c r="J39" s="1" t="str">
        <f>'Process Audit'!J40</f>
        <v/>
      </c>
      <c r="L39" s="1">
        <f>'Process Audit'!H40</f>
        <v>3</v>
      </c>
      <c r="N39" s="1" t="str">
        <f t="shared" si="0"/>
        <v>Ok</v>
      </c>
      <c r="O39" s="1" t="str">
        <f t="shared" si="1"/>
        <v>core</v>
      </c>
      <c r="P39" s="1">
        <f t="shared" si="2"/>
        <v>3</v>
      </c>
      <c r="Q39" s="1" t="str">
        <f t="shared" si="3"/>
        <v>Core Ok</v>
      </c>
    </row>
    <row r="40" spans="1:17" x14ac:dyDescent="0.3">
      <c r="A40">
        <f>'Process Audit'!A41</f>
        <v>0</v>
      </c>
      <c r="B40" t="str">
        <f>'Process Audit'!B41</f>
        <v>Material</v>
      </c>
      <c r="C40" s="1" t="str">
        <f>'Process Audit'!C41</f>
        <v>Raw Material Management</v>
      </c>
      <c r="D40" s="1">
        <f>'Process Audit'!D41</f>
        <v>0</v>
      </c>
      <c r="E40" s="1">
        <f>'Process Audit'!E41</f>
        <v>0</v>
      </c>
      <c r="F40" s="1">
        <f>'Process Audit'!F41</f>
        <v>0</v>
      </c>
      <c r="G40" s="1">
        <f>'Process Audit'!G41</f>
        <v>0</v>
      </c>
      <c r="H40" s="1">
        <f>'Process Audit'!K41</f>
        <v>0</v>
      </c>
      <c r="I40" s="1">
        <f>'Process Audit'!L41</f>
        <v>0</v>
      </c>
      <c r="J40" s="1">
        <f>'Process Audit'!J41</f>
        <v>0</v>
      </c>
      <c r="L40" s="1">
        <f>'Process Audit'!H41</f>
        <v>0</v>
      </c>
      <c r="N40" s="1" t="str">
        <f t="shared" si="0"/>
        <v>Ok</v>
      </c>
      <c r="O40" s="1" t="str">
        <f t="shared" si="1"/>
        <v>Program only</v>
      </c>
      <c r="P40" s="1" t="b">
        <f t="shared" si="2"/>
        <v>0</v>
      </c>
      <c r="Q40" s="1" t="str">
        <f t="shared" si="3"/>
        <v>N/A</v>
      </c>
    </row>
    <row r="41" spans="1:17" ht="158.4" x14ac:dyDescent="0.3">
      <c r="A41">
        <f>'Process Audit'!A42</f>
        <v>34</v>
      </c>
      <c r="B41" t="str">
        <f>'Process Audit'!B42</f>
        <v>Material</v>
      </c>
      <c r="C41" s="1" t="str">
        <f>'Process Audit'!C42</f>
        <v>Are raw materials and purchased components stored in an appropriate location that prevents damage?</v>
      </c>
      <c r="D41" s="1" t="str">
        <f>'Process Audit'!D42</f>
        <v>No organization or proper storage.  Hazardous materials unsecured.  No security or cage area.</v>
      </c>
      <c r="E41" s="1" t="str">
        <f>'Process Audit'!E42</f>
        <v>Standard warehouse and clear, logical storage area.</v>
      </c>
      <c r="F41" s="1" t="str">
        <f>'Process Audit'!F42</f>
        <v>In addition to 1 point criteria:
Standard storage is defined.  Clear usage rule for warehouse's inventory, such as height limitation, weight limitation, operator limitation, and so on.  Organized by location.</v>
      </c>
      <c r="G41" s="1" t="str">
        <f>'Process Audit'!G42</f>
        <v>In addition to 2 point criteria:
Intelligent warehouse:  Human Computer Interaction hardware.                                 
Material in/out hardware.                   Organized by lot number.                                                 Cage area is secured and monitored</v>
      </c>
      <c r="H41" s="1">
        <f>'Process Audit'!K42</f>
        <v>1</v>
      </c>
      <c r="I41" s="1">
        <f>'Process Audit'!L42</f>
        <v>3</v>
      </c>
      <c r="J41" s="1" t="str">
        <f>'Process Audit'!J42</f>
        <v/>
      </c>
      <c r="L41" s="1">
        <f>'Process Audit'!H42</f>
        <v>1</v>
      </c>
      <c r="N41" s="1" t="str">
        <f t="shared" si="0"/>
        <v>Ok</v>
      </c>
      <c r="O41" s="1" t="str">
        <f t="shared" si="1"/>
        <v>core</v>
      </c>
      <c r="P41" s="1">
        <f t="shared" si="2"/>
        <v>1</v>
      </c>
      <c r="Q41" s="1" t="str">
        <f t="shared" si="3"/>
        <v>Core Ok</v>
      </c>
    </row>
    <row r="42" spans="1:17" ht="43.2" x14ac:dyDescent="0.3">
      <c r="A42">
        <f>'Process Audit'!A43</f>
        <v>35</v>
      </c>
      <c r="B42" t="str">
        <f>'Process Audit'!B43</f>
        <v>Material</v>
      </c>
      <c r="C42" s="1" t="str">
        <f>'Process Audit'!C43</f>
        <v>Are technical specifications for raw material listed on the POs?</v>
      </c>
      <c r="D42" s="1" t="str">
        <f>'Process Audit'!D43</f>
        <v>None</v>
      </c>
      <c r="E42" s="1" t="str">
        <f>'Process Audit'!E43</f>
        <v>Only part number listed .</v>
      </c>
      <c r="F42" s="1" t="str">
        <f>'Process Audit'!F43</f>
        <v>Part number/ drawing information and revision listed.</v>
      </c>
      <c r="G42" s="1">
        <f>'Process Audit'!G43</f>
        <v>0</v>
      </c>
      <c r="H42" s="1">
        <f>'Process Audit'!K43</f>
        <v>2</v>
      </c>
      <c r="I42" s="1">
        <f>'Process Audit'!L43</f>
        <v>2</v>
      </c>
      <c r="J42" s="1" t="str">
        <f>'Process Audit'!J43</f>
        <v/>
      </c>
      <c r="L42" s="1">
        <f>'Process Audit'!H43</f>
        <v>2</v>
      </c>
      <c r="N42" s="1" t="str">
        <f t="shared" si="0"/>
        <v>Ok</v>
      </c>
      <c r="O42" s="1" t="str">
        <f t="shared" si="1"/>
        <v>core</v>
      </c>
      <c r="P42" s="1">
        <f t="shared" si="2"/>
        <v>2</v>
      </c>
      <c r="Q42" s="1" t="str">
        <f t="shared" si="3"/>
        <v>Core Ok</v>
      </c>
    </row>
    <row r="43" spans="1:17" ht="144" x14ac:dyDescent="0.3">
      <c r="A43">
        <f>'Process Audit'!A44</f>
        <v>36</v>
      </c>
      <c r="B43" t="str">
        <f>'Process Audit'!B44</f>
        <v>Material</v>
      </c>
      <c r="C43" s="1" t="str">
        <f>'Process Audit'!C44</f>
        <v>How often are approved suppliers evaluated for decisions regarding alternate sourcing?  Including quality, delivery, capacity, cost, government regulations, etc.</v>
      </c>
      <c r="D43" s="1" t="str">
        <f>'Process Audit'!D44</f>
        <v>No evidence or record</v>
      </c>
      <c r="E43" s="1" t="str">
        <f>'Process Audit'!E44</f>
        <v>Supplier has the audit plan and requirements, but does not include supporting information of quality, delivery, capacity, cost, government regulations</v>
      </c>
      <c r="F43" s="1" t="str">
        <f>'Process Audit'!F44</f>
        <v>Supplier has the first time qualification audit which including all the information of quality, delivery, capacity, cost, government regulations .</v>
      </c>
      <c r="G43" s="1" t="str">
        <f>'Process Audit'!G44</f>
        <v>In addition to 2 point criteria: 
Supplier has the yearly audit plan for key suppliers and project.</v>
      </c>
      <c r="H43" s="1">
        <f>'Process Audit'!K44</f>
        <v>2</v>
      </c>
      <c r="I43" s="1">
        <f>'Process Audit'!L44</f>
        <v>3</v>
      </c>
      <c r="J43" s="1" t="str">
        <f>'Process Audit'!J44</f>
        <v/>
      </c>
      <c r="L43" s="1">
        <f>'Process Audit'!H44</f>
        <v>3</v>
      </c>
      <c r="N43" s="1" t="str">
        <f t="shared" si="0"/>
        <v>Ok</v>
      </c>
      <c r="O43" s="1" t="str">
        <f t="shared" si="1"/>
        <v>core</v>
      </c>
      <c r="P43" s="1">
        <f t="shared" si="2"/>
        <v>3</v>
      </c>
      <c r="Q43" s="1" t="str">
        <f t="shared" si="3"/>
        <v>Core Ok</v>
      </c>
    </row>
    <row r="44" spans="1:17" ht="72" x14ac:dyDescent="0.3">
      <c r="A44">
        <f>'Process Audit'!A45</f>
        <v>37</v>
      </c>
      <c r="B44" t="str">
        <f>'Process Audit'!B45</f>
        <v>Material</v>
      </c>
      <c r="C44" s="1" t="str">
        <f>'Process Audit'!C45</f>
        <v>How is FIFO used throughout the shop floor?</v>
      </c>
      <c r="D44" s="1" t="str">
        <f>'Process Audit'!D45</f>
        <v>No control</v>
      </c>
      <c r="E44" s="1" t="str">
        <f>'Process Audit'!E45</f>
        <v>FIFO control for partial material</v>
      </c>
      <c r="F44" s="1" t="str">
        <f>'Process Audit'!F45</f>
        <v>FIFO control for all material</v>
      </c>
      <c r="G44" s="1" t="str">
        <f>'Process Audit'!G45</f>
        <v>In addition to 2 point criteria:
Audit and secondary checks on system are in place.</v>
      </c>
      <c r="H44" s="1">
        <f>'Process Audit'!K45</f>
        <v>2</v>
      </c>
      <c r="I44" s="1">
        <f>'Process Audit'!L45</f>
        <v>3</v>
      </c>
      <c r="J44" s="1" t="str">
        <f>'Process Audit'!J45</f>
        <v/>
      </c>
      <c r="L44" s="1">
        <f>'Process Audit'!H45</f>
        <v>3</v>
      </c>
      <c r="N44" s="1" t="str">
        <f t="shared" si="0"/>
        <v>Ok</v>
      </c>
      <c r="O44" s="1" t="str">
        <f t="shared" si="1"/>
        <v>core</v>
      </c>
      <c r="P44" s="1">
        <f t="shared" si="2"/>
        <v>3</v>
      </c>
      <c r="Q44" s="1" t="str">
        <f t="shared" si="3"/>
        <v>Core Ok</v>
      </c>
    </row>
    <row r="45" spans="1:17" ht="86.4" x14ac:dyDescent="0.3">
      <c r="A45">
        <f>'Process Audit'!A46</f>
        <v>38</v>
      </c>
      <c r="B45" t="str">
        <f>'Process Audit'!B46</f>
        <v>Material</v>
      </c>
      <c r="C45" s="1" t="str">
        <f>'Process Audit'!C46</f>
        <v>How are safety stock and inventory levels monitored to prevent interruptions to production?</v>
      </c>
      <c r="D45" s="1" t="str">
        <f>'Process Audit'!D46</f>
        <v>No safety stock plan</v>
      </c>
      <c r="E45" s="1" t="str">
        <f>'Process Audit'!E46</f>
        <v>Supplier has the safety stock for risk material but not match the forecast and customer requirement .</v>
      </c>
      <c r="F45" s="1" t="str">
        <f>'Process Audit'!F46</f>
        <v>Supplier has the safety stock for risk match and match the forecast and customer requirement .</v>
      </c>
      <c r="G45" s="1" t="str">
        <f>'Process Audit'!G46</f>
        <v>Critical suppliers are identified, safety stock is defined and a contingency plan in case of shortage is completed.</v>
      </c>
      <c r="H45" s="1">
        <f>'Process Audit'!K46</f>
        <v>2</v>
      </c>
      <c r="I45" s="1">
        <f>'Process Audit'!L46</f>
        <v>3</v>
      </c>
      <c r="J45" s="1" t="str">
        <f>'Process Audit'!J46</f>
        <v/>
      </c>
      <c r="L45" s="1">
        <f>'Process Audit'!H46</f>
        <v>2</v>
      </c>
      <c r="N45" s="1" t="str">
        <f t="shared" si="0"/>
        <v>Ok</v>
      </c>
      <c r="O45" s="1" t="str">
        <f t="shared" si="1"/>
        <v>core</v>
      </c>
      <c r="P45" s="1">
        <f t="shared" si="2"/>
        <v>2</v>
      </c>
      <c r="Q45" s="1" t="str">
        <f t="shared" si="3"/>
        <v>Core Ok</v>
      </c>
    </row>
    <row r="46" spans="1:17" ht="129.6" x14ac:dyDescent="0.3">
      <c r="A46">
        <f>'Process Audit'!A47</f>
        <v>39</v>
      </c>
      <c r="B46" t="str">
        <f>'Process Audit'!B47</f>
        <v>Material</v>
      </c>
      <c r="C46" s="1" t="str">
        <f>'Process Audit'!C47</f>
        <v>Is there a process to define high risk material (i.e. long lead time, capacity)?</v>
      </c>
      <c r="D46" s="1" t="str">
        <f>'Process Audit'!D47</f>
        <v>No ability to define the high risk material</v>
      </c>
      <c r="E46" s="1" t="str">
        <f>'Process Audit'!E47</f>
        <v>Supplier can define the high risk material, but no key personnel assigned for follow-up.</v>
      </c>
      <c r="F46" s="1" t="str">
        <f>'Process Audit'!F47</f>
        <v>Supplier has identified key personnel to monitor high risk material and safety stock.</v>
      </c>
      <c r="G46" s="1" t="str">
        <f>'Process Audit'!G47</f>
        <v>In addition to 2 point criteria:
Supplier has the material system to monitor the high risk material and safety stock with the contingency plan for them.</v>
      </c>
      <c r="H46" s="1">
        <f>'Process Audit'!K47</f>
        <v>0</v>
      </c>
      <c r="I46" s="1">
        <f>'Process Audit'!L47</f>
        <v>3</v>
      </c>
      <c r="J46" s="1" t="str">
        <f>'Process Audit'!J47</f>
        <v/>
      </c>
      <c r="L46" s="1" t="str">
        <f>'Process Audit'!H47</f>
        <v>NA</v>
      </c>
      <c r="N46" s="1" t="str">
        <f t="shared" si="0"/>
        <v>Ok</v>
      </c>
      <c r="O46" s="1" t="str">
        <f t="shared" si="1"/>
        <v>Program only</v>
      </c>
      <c r="P46" s="1" t="b">
        <f t="shared" si="2"/>
        <v>0</v>
      </c>
      <c r="Q46" s="1" t="str">
        <f t="shared" si="3"/>
        <v>N/A</v>
      </c>
    </row>
    <row r="47" spans="1:17" ht="86.4" x14ac:dyDescent="0.3">
      <c r="A47">
        <f>'Process Audit'!A48</f>
        <v>40</v>
      </c>
      <c r="B47" t="str">
        <f>'Process Audit'!B48</f>
        <v>Material</v>
      </c>
      <c r="C47" s="1" t="str">
        <f>'Process Audit'!C48</f>
        <v>Are there any test performed on raw material to ensure material meets specifications or isn't harmful to equipment/employees?</v>
      </c>
      <c r="D47" s="1" t="str">
        <f>'Process Audit'!D48</f>
        <v>No incoming inspection process for raw material.</v>
      </c>
      <c r="E47" s="1" t="str">
        <f>'Process Audit'!E48</f>
        <v>Incoming inspection only performed in response to issues that arise.</v>
      </c>
      <c r="F47" s="1" t="str">
        <f>'Process Audit'!F48</f>
        <v>Incoming inspection process is developed, trained and communicated to those who use it.</v>
      </c>
      <c r="G47" s="1" t="str">
        <f>'Process Audit'!G48</f>
        <v>Data from incoming inspection is used to prevent future issues or make improvements before potential risks become issues.</v>
      </c>
      <c r="H47" s="1">
        <f>'Process Audit'!K48</f>
        <v>2</v>
      </c>
      <c r="I47" s="1">
        <f>'Process Audit'!L48</f>
        <v>3</v>
      </c>
      <c r="J47" s="1" t="str">
        <f>'Process Audit'!J48</f>
        <v/>
      </c>
      <c r="L47" s="1">
        <f>'Process Audit'!H48</f>
        <v>2</v>
      </c>
      <c r="N47" s="1" t="str">
        <f t="shared" si="0"/>
        <v>Ok</v>
      </c>
      <c r="O47" s="1" t="str">
        <f t="shared" si="1"/>
        <v>core</v>
      </c>
      <c r="P47" s="1">
        <f t="shared" si="2"/>
        <v>2</v>
      </c>
      <c r="Q47" s="1" t="str">
        <f t="shared" si="3"/>
        <v>Core Ok</v>
      </c>
    </row>
    <row r="48" spans="1:17" ht="115.2" x14ac:dyDescent="0.3">
      <c r="A48">
        <f>'Process Audit'!A49</f>
        <v>41</v>
      </c>
      <c r="B48" t="str">
        <f>'Process Audit'!B49</f>
        <v>Material</v>
      </c>
      <c r="C48" s="1" t="str">
        <f>'Process Audit'!C49</f>
        <v>If the product has a shelf life, how is it documented and tracked?</v>
      </c>
      <c r="D48" s="1" t="str">
        <f>'Process Audit'!D49</f>
        <v>No management for shelf life material</v>
      </c>
      <c r="E48" s="1" t="str">
        <f>'Process Audit'!E49</f>
        <v>Supplier use the material card with the due date information for shelf life material</v>
      </c>
      <c r="F48" s="1" t="str">
        <f>'Process Audit'!F49</f>
        <v>In addition to 1 point criteria:
Supplier has the defined the procedures to manage shelf life material.</v>
      </c>
      <c r="G48" s="1" t="str">
        <f>'Process Audit'!G49</f>
        <v xml:space="preserve">In addition to 2 point criteria:  
Supplier uses materials system to control. Once shelf life material is overdue,  system can block/withhold the material automatically </v>
      </c>
      <c r="H48" s="1">
        <f>'Process Audit'!K49</f>
        <v>1</v>
      </c>
      <c r="I48" s="1">
        <f>'Process Audit'!L49</f>
        <v>3</v>
      </c>
      <c r="J48" s="1" t="str">
        <f>'Process Audit'!J49</f>
        <v/>
      </c>
      <c r="L48" s="1" t="str">
        <f>'Process Audit'!H49</f>
        <v>NA</v>
      </c>
      <c r="N48" s="1" t="str">
        <f t="shared" si="0"/>
        <v>Ok</v>
      </c>
      <c r="O48" s="1" t="str">
        <f t="shared" si="1"/>
        <v>core</v>
      </c>
      <c r="P48" s="1" t="str">
        <f t="shared" si="2"/>
        <v>NA</v>
      </c>
      <c r="Q48" s="1" t="str">
        <f t="shared" si="3"/>
        <v>Core Ok</v>
      </c>
    </row>
    <row r="49" spans="1:17" ht="28.8" x14ac:dyDescent="0.3">
      <c r="A49">
        <f>'Process Audit'!A50</f>
        <v>0</v>
      </c>
      <c r="B49" t="str">
        <f>'Process Audit'!B50</f>
        <v>Material</v>
      </c>
      <c r="C49" s="1" t="str">
        <f>'Process Audit'!C50</f>
        <v>Control of Nonconforming Material</v>
      </c>
      <c r="D49" s="1">
        <f>'Process Audit'!D50</f>
        <v>0</v>
      </c>
      <c r="E49" s="1">
        <f>'Process Audit'!E50</f>
        <v>0</v>
      </c>
      <c r="F49" s="1">
        <f>'Process Audit'!F50</f>
        <v>0</v>
      </c>
      <c r="G49" s="1">
        <f>'Process Audit'!G50</f>
        <v>0</v>
      </c>
      <c r="H49" s="1">
        <f>'Process Audit'!K50</f>
        <v>0</v>
      </c>
      <c r="I49" s="1">
        <f>'Process Audit'!L50</f>
        <v>0</v>
      </c>
      <c r="J49" s="1">
        <f>'Process Audit'!J50</f>
        <v>0</v>
      </c>
      <c r="L49" s="1">
        <f>'Process Audit'!H50</f>
        <v>0</v>
      </c>
      <c r="N49" s="1" t="str">
        <f t="shared" si="0"/>
        <v>Ok</v>
      </c>
      <c r="O49" s="1" t="str">
        <f t="shared" si="1"/>
        <v>Program only</v>
      </c>
      <c r="P49" s="1" t="b">
        <f t="shared" si="2"/>
        <v>0</v>
      </c>
      <c r="Q49" s="1" t="str">
        <f t="shared" si="3"/>
        <v>N/A</v>
      </c>
    </row>
    <row r="50" spans="1:17" ht="86.4" x14ac:dyDescent="0.3">
      <c r="A50">
        <f>'Process Audit'!A51</f>
        <v>42</v>
      </c>
      <c r="B50" t="str">
        <f>'Process Audit'!B51</f>
        <v>Material</v>
      </c>
      <c r="C50" s="1" t="str">
        <f>'Process Audit'!C51</f>
        <v>How is nonconforming material properly identified and segregated from normal production?</v>
      </c>
      <c r="D50" s="1" t="str">
        <f>'Process Audit'!D51</f>
        <v>No defined action</v>
      </c>
      <c r="E50" s="1" t="str">
        <f>'Process Audit'!E51</f>
        <v>Part set aside to be reviewed</v>
      </c>
      <c r="F50" s="1" t="str">
        <f>'Process Audit'!F51</f>
        <v>Part labeled / held per defined non-conformance procedure</v>
      </c>
      <c r="G50" s="1" t="str">
        <f>'Process Audit'!G51</f>
        <v>In addition to 2 point criteria:
Non-conformance documented in a system for root cause analysis</v>
      </c>
      <c r="H50" s="1">
        <f>'Process Audit'!K51</f>
        <v>2</v>
      </c>
      <c r="I50" s="1">
        <f>'Process Audit'!L51</f>
        <v>3</v>
      </c>
      <c r="J50" s="1" t="str">
        <f>'Process Audit'!J51</f>
        <v/>
      </c>
      <c r="L50" s="1">
        <f>'Process Audit'!H51</f>
        <v>3</v>
      </c>
      <c r="N50" s="1" t="str">
        <f t="shared" si="0"/>
        <v>Ok</v>
      </c>
      <c r="O50" s="1" t="str">
        <f t="shared" si="1"/>
        <v>core</v>
      </c>
      <c r="P50" s="1">
        <f t="shared" si="2"/>
        <v>3</v>
      </c>
      <c r="Q50" s="1" t="str">
        <f t="shared" si="3"/>
        <v>Core Ok</v>
      </c>
    </row>
    <row r="51" spans="1:17" ht="115.2" x14ac:dyDescent="0.3">
      <c r="A51">
        <f>'Process Audit'!A52</f>
        <v>43</v>
      </c>
      <c r="B51" t="str">
        <f>'Process Audit'!B52</f>
        <v>Material</v>
      </c>
      <c r="C51" s="1" t="str">
        <f>'Process Audit'!C52</f>
        <v>Do operators have a process to stop production if production issues found?</v>
      </c>
      <c r="D51" s="1" t="str">
        <f>'Process Audit'!D52</f>
        <v>No defined action</v>
      </c>
      <c r="E51" s="1" t="str">
        <f>'Process Audit'!E52</f>
        <v>No defined process or procedure for operators to stop for issues.  Operators are encourage to stop production if they see issues.</v>
      </c>
      <c r="F51" s="1">
        <f>'Process Audit'!F52</f>
        <v>0</v>
      </c>
      <c r="G51" s="1" t="str">
        <f>'Process Audit'!G52</f>
        <v>Established procedure for operators to follow to stop production for issues, including escalation plan and quality contacts</v>
      </c>
      <c r="H51" s="1">
        <f>'Process Audit'!K52</f>
        <v>0</v>
      </c>
      <c r="I51" s="1">
        <f>'Process Audit'!L52</f>
        <v>3</v>
      </c>
      <c r="J51" s="1" t="str">
        <f>'Process Audit'!J52</f>
        <v/>
      </c>
      <c r="L51" s="1">
        <f>'Process Audit'!H52</f>
        <v>3</v>
      </c>
      <c r="N51" s="1" t="str">
        <f t="shared" si="0"/>
        <v>Ok</v>
      </c>
      <c r="O51" s="1" t="str">
        <f t="shared" si="1"/>
        <v>Program only</v>
      </c>
      <c r="P51" s="1" t="b">
        <f t="shared" si="2"/>
        <v>0</v>
      </c>
      <c r="Q51" s="1" t="str">
        <f t="shared" si="3"/>
        <v>N/A</v>
      </c>
    </row>
    <row r="52" spans="1:17" ht="86.4" x14ac:dyDescent="0.3">
      <c r="A52">
        <f>'Process Audit'!A53</f>
        <v>44</v>
      </c>
      <c r="B52" t="str">
        <f>'Process Audit'!B53</f>
        <v>Material</v>
      </c>
      <c r="C52" s="1" t="str">
        <f>'Process Audit'!C53</f>
        <v>Are all finished parts clearly identified and place in a define area?</v>
      </c>
      <c r="D52" s="1" t="str">
        <f>'Process Audit'!D53</f>
        <v>No evidence</v>
      </c>
      <c r="E52" s="1" t="str">
        <f>'Process Audit'!E53</f>
        <v>Supplier has the finished parts area but different parts are mixed together with no identification.</v>
      </c>
      <c r="F52" s="1" t="str">
        <f>'Process Audit'!F53</f>
        <v>Finished parts area is clearly marked with unique positions.</v>
      </c>
      <c r="G52" s="1" t="str">
        <f>'Process Audit'!G53</f>
        <v>In addition to 2 point criteria:
Supplier has the procedure to define the finished parts management.</v>
      </c>
      <c r="H52" s="1">
        <f>'Process Audit'!K53</f>
        <v>2</v>
      </c>
      <c r="I52" s="1">
        <f>'Process Audit'!L53</f>
        <v>3</v>
      </c>
      <c r="J52" s="1" t="str">
        <f>'Process Audit'!J53</f>
        <v/>
      </c>
      <c r="L52" s="1">
        <f>'Process Audit'!H53</f>
        <v>3</v>
      </c>
      <c r="N52" s="1" t="str">
        <f t="shared" si="0"/>
        <v>Ok</v>
      </c>
      <c r="O52" s="1" t="str">
        <f t="shared" si="1"/>
        <v>core</v>
      </c>
      <c r="P52" s="1">
        <f t="shared" si="2"/>
        <v>3</v>
      </c>
      <c r="Q52" s="1" t="str">
        <f t="shared" si="3"/>
        <v>Core Ok</v>
      </c>
    </row>
    <row r="53" spans="1:17" ht="100.8" x14ac:dyDescent="0.3">
      <c r="A53">
        <f>'Process Audit'!A54</f>
        <v>45</v>
      </c>
      <c r="B53" t="str">
        <f>'Process Audit'!B54</f>
        <v>Material</v>
      </c>
      <c r="C53" s="1" t="str">
        <f>'Process Audit'!C54</f>
        <v>Are scrap, rework, and questionable parts isolated from in-process and finished work in clearly defined and labeled area(s)?</v>
      </c>
      <c r="D53" s="1" t="str">
        <f>'Process Audit'!D54</f>
        <v>No evidence</v>
      </c>
      <c r="E53" s="1" t="str">
        <f>'Process Audit'!E54</f>
        <v>Supplier has a Nonconforming Material area but different parts are mixed together with no identification.</v>
      </c>
      <c r="F53" s="1" t="str">
        <f>'Process Audit'!F54</f>
        <v>Nonconforming material area is clearly marked with unique positions.</v>
      </c>
      <c r="G53" s="1" t="str">
        <f>'Process Audit'!G54</f>
        <v>In addition to 2 point criteria:
Supplier has the procedure to define the Nonconforming Material management.</v>
      </c>
      <c r="H53" s="1">
        <f>'Process Audit'!K54</f>
        <v>2</v>
      </c>
      <c r="I53" s="1">
        <f>'Process Audit'!L54</f>
        <v>3</v>
      </c>
      <c r="J53" s="1" t="str">
        <f>'Process Audit'!J54</f>
        <v/>
      </c>
      <c r="L53" s="1">
        <f>'Process Audit'!H54</f>
        <v>3</v>
      </c>
      <c r="N53" s="1" t="str">
        <f t="shared" si="0"/>
        <v>Ok</v>
      </c>
      <c r="O53" s="1" t="str">
        <f t="shared" si="1"/>
        <v>core</v>
      </c>
      <c r="P53" s="1">
        <f t="shared" si="2"/>
        <v>3</v>
      </c>
      <c r="Q53" s="1" t="str">
        <f t="shared" si="3"/>
        <v>Core Ok</v>
      </c>
    </row>
    <row r="54" spans="1:17" x14ac:dyDescent="0.3">
      <c r="A54">
        <f>'Process Audit'!A55</f>
        <v>0</v>
      </c>
      <c r="B54" t="str">
        <f>'Process Audit'!B55</f>
        <v>Man</v>
      </c>
      <c r="C54" s="1" t="str">
        <f>'Process Audit'!C55</f>
        <v>Man/Training &amp; Certification</v>
      </c>
      <c r="D54" s="1">
        <f>'Process Audit'!D55</f>
        <v>0</v>
      </c>
      <c r="E54" s="1">
        <f>'Process Audit'!E55</f>
        <v>0</v>
      </c>
      <c r="F54" s="1">
        <f>'Process Audit'!F55</f>
        <v>0</v>
      </c>
      <c r="G54" s="1">
        <f>'Process Audit'!G55</f>
        <v>0</v>
      </c>
      <c r="H54" s="1">
        <f>'Process Audit'!K55</f>
        <v>0</v>
      </c>
      <c r="I54" s="1">
        <f>'Process Audit'!L55</f>
        <v>0</v>
      </c>
      <c r="J54" s="1">
        <f>'Process Audit'!J55</f>
        <v>0</v>
      </c>
      <c r="L54" s="1">
        <f>'Process Audit'!H55</f>
        <v>0</v>
      </c>
      <c r="N54" s="1" t="str">
        <f t="shared" si="0"/>
        <v>Ok</v>
      </c>
      <c r="O54" s="1" t="str">
        <f t="shared" si="1"/>
        <v>Program only</v>
      </c>
      <c r="P54" s="1" t="b">
        <f t="shared" si="2"/>
        <v>0</v>
      </c>
      <c r="Q54" s="1" t="str">
        <f t="shared" si="3"/>
        <v>N/A</v>
      </c>
    </row>
    <row r="55" spans="1:17" ht="86.4" x14ac:dyDescent="0.3">
      <c r="A55">
        <f>'Process Audit'!A56</f>
        <v>46</v>
      </c>
      <c r="B55" t="str">
        <f>'Process Audit'!B56</f>
        <v>Man</v>
      </c>
      <c r="C55" s="1" t="str">
        <f>'Process Audit'!C56</f>
        <v>Are minimum training requirements documented for operators?</v>
      </c>
      <c r="D55" s="1" t="str">
        <f>'Process Audit'!D56</f>
        <v>No evidence</v>
      </c>
      <c r="E55" s="1" t="str">
        <f>'Process Audit'!E56</f>
        <v>Training documents and evidence</v>
      </c>
      <c r="F55" s="1" t="str">
        <f>'Process Audit'!F56</f>
        <v>Training procedures in place with  documentation and evidence of completion &amp; approval.  Updated training matrix.</v>
      </c>
      <c r="G55" s="1">
        <f>'Process Audit'!G56</f>
        <v>0</v>
      </c>
      <c r="H55" s="1">
        <f>'Process Audit'!K56</f>
        <v>1</v>
      </c>
      <c r="I55" s="1">
        <f>'Process Audit'!L56</f>
        <v>2</v>
      </c>
      <c r="J55" s="1" t="str">
        <f>'Process Audit'!J56</f>
        <v/>
      </c>
      <c r="L55" s="1">
        <f>'Process Audit'!H56</f>
        <v>2</v>
      </c>
      <c r="N55" s="1" t="str">
        <f t="shared" si="0"/>
        <v>Ok</v>
      </c>
      <c r="O55" s="1" t="str">
        <f t="shared" si="1"/>
        <v>core</v>
      </c>
      <c r="P55" s="1">
        <f t="shared" si="2"/>
        <v>2</v>
      </c>
      <c r="Q55" s="1" t="str">
        <f t="shared" si="3"/>
        <v>Core Ok</v>
      </c>
    </row>
    <row r="56" spans="1:17" ht="86.4" x14ac:dyDescent="0.3">
      <c r="A56">
        <f>'Process Audit'!A57</f>
        <v>47</v>
      </c>
      <c r="B56" t="str">
        <f>'Process Audit'!B57</f>
        <v>Man</v>
      </c>
      <c r="C56" s="1" t="str">
        <f>'Process Audit'!C57</f>
        <v>If temporary personnel are utilized, are they subject to the same minimum technical training schedule and requirements as are permanent personnel for the same position?</v>
      </c>
      <c r="D56" s="1" t="str">
        <f>'Process Audit'!D57</f>
        <v>No evidence of training</v>
      </c>
      <c r="E56" s="1" t="str">
        <f>'Process Audit'!E57</f>
        <v>Training documents and evidence</v>
      </c>
      <c r="F56" s="1" t="str">
        <f>'Process Audit'!F57</f>
        <v>Training procedures in place with  documentation and evidence of completion &amp; approval.  Updated training matrix.</v>
      </c>
      <c r="G56" s="1">
        <f>'Process Audit'!G57</f>
        <v>0</v>
      </c>
      <c r="H56" s="1">
        <f>'Process Audit'!K57</f>
        <v>0</v>
      </c>
      <c r="I56" s="1">
        <f>'Process Audit'!L57</f>
        <v>2</v>
      </c>
      <c r="J56" s="1" t="str">
        <f>'Process Audit'!J57</f>
        <v/>
      </c>
      <c r="L56" s="1">
        <f>'Process Audit'!H57</f>
        <v>2</v>
      </c>
      <c r="N56" s="1" t="str">
        <f t="shared" si="0"/>
        <v>Ok</v>
      </c>
      <c r="O56" s="1" t="str">
        <f t="shared" si="1"/>
        <v>Program only</v>
      </c>
      <c r="P56" s="1" t="b">
        <f t="shared" si="2"/>
        <v>0</v>
      </c>
      <c r="Q56" s="1" t="str">
        <f t="shared" si="3"/>
        <v>N/A</v>
      </c>
    </row>
    <row r="57" spans="1:17" ht="57.6" x14ac:dyDescent="0.3">
      <c r="A57">
        <f>'Process Audit'!A58</f>
        <v>48</v>
      </c>
      <c r="B57" t="str">
        <f>'Process Audit'!B58</f>
        <v>Man</v>
      </c>
      <c r="C57" s="1" t="str">
        <f>'Process Audit'!C58</f>
        <v>Is periodic re-validation of operator skills part of the training process?</v>
      </c>
      <c r="D57" s="1" t="str">
        <f>'Process Audit'!D58</f>
        <v>No evidence</v>
      </c>
      <c r="E57" s="1" t="str">
        <f>'Process Audit'!E58</f>
        <v>Re-validation of operator skills only as part of a corrective action.</v>
      </c>
      <c r="F57" s="1" t="str">
        <f>'Process Audit'!F58</f>
        <v>Periodic re-validation of operator skills with updated training documents.</v>
      </c>
      <c r="G57" s="1">
        <f>'Process Audit'!G58</f>
        <v>0</v>
      </c>
      <c r="H57" s="1">
        <f>'Process Audit'!K58</f>
        <v>0</v>
      </c>
      <c r="I57" s="1">
        <f>'Process Audit'!L58</f>
        <v>2</v>
      </c>
      <c r="J57" s="1" t="str">
        <f>'Process Audit'!J58</f>
        <v/>
      </c>
      <c r="L57" s="1">
        <f>'Process Audit'!H58</f>
        <v>2</v>
      </c>
      <c r="N57" s="1" t="str">
        <f t="shared" si="0"/>
        <v>Ok</v>
      </c>
      <c r="O57" s="1" t="str">
        <f t="shared" si="1"/>
        <v>Program only</v>
      </c>
      <c r="P57" s="1" t="b">
        <f t="shared" si="2"/>
        <v>0</v>
      </c>
      <c r="Q57" s="1" t="str">
        <f t="shared" si="3"/>
        <v>N/A</v>
      </c>
    </row>
    <row r="58" spans="1:17" ht="86.4" x14ac:dyDescent="0.3">
      <c r="A58">
        <f>'Process Audit'!A59</f>
        <v>49</v>
      </c>
      <c r="B58" t="str">
        <f>'Process Audit'!B59</f>
        <v>Man</v>
      </c>
      <c r="C58" s="1" t="str">
        <f>'Process Audit'!C59</f>
        <v xml:space="preserve">Are employees cross-functionally trained?  </v>
      </c>
      <c r="D58" s="1" t="str">
        <f>'Process Audit'!D59</f>
        <v>No evidence</v>
      </c>
      <c r="E58" s="1" t="str">
        <f>'Process Audit'!E59</f>
        <v>Training documents and records</v>
      </c>
      <c r="F58" s="1" t="str">
        <f>'Process Audit'!F59</f>
        <v>Training procedures in place with  documentation and evidence of completion &amp; approval.  Updated training matrix.</v>
      </c>
      <c r="G58" s="1" t="str">
        <f>'Process Audit'!G59</f>
        <v>In addition to 2 point criteria: 
Yearly training plan is avaiable.</v>
      </c>
      <c r="H58" s="1">
        <f>'Process Audit'!K59</f>
        <v>0</v>
      </c>
      <c r="I58" s="1">
        <f>'Process Audit'!L59</f>
        <v>3</v>
      </c>
      <c r="J58" s="1" t="str">
        <f>'Process Audit'!J59</f>
        <v/>
      </c>
      <c r="L58" s="1">
        <f>'Process Audit'!H59</f>
        <v>2</v>
      </c>
      <c r="N58" s="1" t="str">
        <f t="shared" si="0"/>
        <v>Ok</v>
      </c>
      <c r="O58" s="1" t="str">
        <f t="shared" si="1"/>
        <v>Program only</v>
      </c>
      <c r="P58" s="1" t="b">
        <f t="shared" si="2"/>
        <v>0</v>
      </c>
      <c r="Q58" s="1" t="str">
        <f t="shared" si="3"/>
        <v>N/A</v>
      </c>
    </row>
    <row r="59" spans="1:17" x14ac:dyDescent="0.3">
      <c r="A59">
        <f>'Process Audit'!A60</f>
        <v>0</v>
      </c>
      <c r="B59" t="str">
        <f>'Process Audit'!B60</f>
        <v>Man</v>
      </c>
      <c r="C59" s="1" t="str">
        <f>'Process Audit'!C60</f>
        <v>Operator Questions</v>
      </c>
      <c r="D59" s="1">
        <f>'Process Audit'!D60</f>
        <v>0</v>
      </c>
      <c r="E59" s="1">
        <f>'Process Audit'!E60</f>
        <v>0</v>
      </c>
      <c r="F59" s="1">
        <f>'Process Audit'!F60</f>
        <v>0</v>
      </c>
      <c r="G59" s="1">
        <f>'Process Audit'!G60</f>
        <v>0</v>
      </c>
      <c r="H59" s="1">
        <f>'Process Audit'!K60</f>
        <v>0</v>
      </c>
      <c r="I59" s="1">
        <f>'Process Audit'!L60</f>
        <v>0</v>
      </c>
      <c r="J59" s="1">
        <f>'Process Audit'!J60</f>
        <v>0</v>
      </c>
      <c r="L59" s="1">
        <f>'Process Audit'!H60</f>
        <v>0</v>
      </c>
      <c r="N59" s="1" t="str">
        <f t="shared" si="0"/>
        <v>Ok</v>
      </c>
      <c r="O59" s="1" t="str">
        <f t="shared" si="1"/>
        <v>Program only</v>
      </c>
      <c r="P59" s="1" t="b">
        <f t="shared" si="2"/>
        <v>0</v>
      </c>
      <c r="Q59" s="1" t="str">
        <f t="shared" si="3"/>
        <v>N/A</v>
      </c>
    </row>
    <row r="60" spans="1:17" ht="72" x14ac:dyDescent="0.3">
      <c r="A60">
        <f>'Process Audit'!A61</f>
        <v>50</v>
      </c>
      <c r="B60" t="str">
        <f>'Process Audit'!B61</f>
        <v>Man</v>
      </c>
      <c r="C60" s="1" t="str">
        <f>'Process Audit'!C61</f>
        <v>Can the operator explain the processes for their area of responsibility using the process documents as support?</v>
      </c>
      <c r="D60" s="1" t="str">
        <f>'Process Audit'!D61</f>
        <v xml:space="preserve">Operators could not explain their responsibility for their processes. </v>
      </c>
      <c r="E60" s="1">
        <f>'Process Audit'!E61</f>
        <v>0</v>
      </c>
      <c r="F60" s="1">
        <f>'Process Audit'!F61</f>
        <v>0</v>
      </c>
      <c r="G60" s="1" t="str">
        <f>'Process Audit'!G61</f>
        <v>Operator aware and follows documented procedure for work instructions.</v>
      </c>
      <c r="H60" s="1">
        <f>'Process Audit'!K61</f>
        <v>3</v>
      </c>
      <c r="I60" s="1">
        <f>'Process Audit'!L61</f>
        <v>3</v>
      </c>
      <c r="J60" s="1" t="str">
        <f>'Process Audit'!J61</f>
        <v/>
      </c>
      <c r="L60" s="1">
        <f>'Process Audit'!H61</f>
        <v>3</v>
      </c>
      <c r="N60" s="1" t="str">
        <f t="shared" si="0"/>
        <v>Ok</v>
      </c>
      <c r="O60" s="1" t="str">
        <f t="shared" si="1"/>
        <v>core</v>
      </c>
      <c r="P60" s="1">
        <f t="shared" si="2"/>
        <v>3</v>
      </c>
      <c r="Q60" s="1" t="str">
        <f t="shared" si="3"/>
        <v>Core Ok</v>
      </c>
    </row>
    <row r="61" spans="1:17" ht="72" x14ac:dyDescent="0.3">
      <c r="A61">
        <f>'Process Audit'!A62</f>
        <v>51</v>
      </c>
      <c r="B61" t="str">
        <f>'Process Audit'!B62</f>
        <v>Man</v>
      </c>
      <c r="C61" s="1" t="str">
        <f>'Process Audit'!C62</f>
        <v>How does an operator confirm they are using the latest / most current drawings?</v>
      </c>
      <c r="D61" s="1" t="str">
        <f>'Process Audit'!D62</f>
        <v>Operator could not confirm they are using latest drawing revision.</v>
      </c>
      <c r="E61" s="1">
        <f>'Process Audit'!E62</f>
        <v>0</v>
      </c>
      <c r="F61" s="1">
        <f>'Process Audit'!F62</f>
        <v>0</v>
      </c>
      <c r="G61" s="1" t="str">
        <f>'Process Audit'!G62</f>
        <v>Operator demonstrates access to current print revision.</v>
      </c>
      <c r="H61" s="1">
        <f>'Process Audit'!K62</f>
        <v>0</v>
      </c>
      <c r="I61" s="1">
        <f>'Process Audit'!L62</f>
        <v>3</v>
      </c>
      <c r="J61" s="1" t="str">
        <f>'Process Audit'!J62</f>
        <v/>
      </c>
      <c r="L61" s="1">
        <f>'Process Audit'!H62</f>
        <v>3</v>
      </c>
      <c r="N61" s="1" t="str">
        <f t="shared" si="0"/>
        <v>Ok</v>
      </c>
      <c r="O61" s="1" t="str">
        <f t="shared" si="1"/>
        <v>Program only</v>
      </c>
      <c r="P61" s="1" t="b">
        <f t="shared" si="2"/>
        <v>0</v>
      </c>
      <c r="Q61" s="1" t="str">
        <f t="shared" si="3"/>
        <v>N/A</v>
      </c>
    </row>
    <row r="62" spans="1:17" ht="86.4" x14ac:dyDescent="0.3">
      <c r="A62">
        <f>'Process Audit'!A63</f>
        <v>52</v>
      </c>
      <c r="B62" t="str">
        <f>'Process Audit'!B63</f>
        <v>Man</v>
      </c>
      <c r="C62" s="1" t="str">
        <f>'Process Audit'!C63</f>
        <v>Have the operators been trained on the control plan requirements for their function and do they execute them properly?</v>
      </c>
      <c r="D62" s="1" t="str">
        <f>'Process Audit'!D63</f>
        <v>Operator has not been trained on their control plan requirements for their area.</v>
      </c>
      <c r="E62" s="1">
        <f>'Process Audit'!E63</f>
        <v>0</v>
      </c>
      <c r="F62" s="1">
        <f>'Process Audit'!F63</f>
        <v>0</v>
      </c>
      <c r="G62" s="1" t="str">
        <f>'Process Audit'!G63</f>
        <v>Operator knowledgeable in process and training records demonstrates training.</v>
      </c>
      <c r="H62" s="1">
        <f>'Process Audit'!K63</f>
        <v>0</v>
      </c>
      <c r="I62" s="1">
        <f>'Process Audit'!L63</f>
        <v>3</v>
      </c>
      <c r="J62" s="1" t="str">
        <f>'Process Audit'!J63</f>
        <v/>
      </c>
      <c r="L62" s="1">
        <f>'Process Audit'!H63</f>
        <v>3</v>
      </c>
      <c r="N62" s="1" t="str">
        <f t="shared" ref="N62:N79" si="4">IF(L62&lt;H62, "fail","Ok")</f>
        <v>Ok</v>
      </c>
      <c r="O62" s="1" t="str">
        <f t="shared" ref="O62:O79" si="5">IF(H62&gt;0, "core", "Program only")</f>
        <v>Program only</v>
      </c>
      <c r="P62" s="1" t="b">
        <f t="shared" ref="P62:P79" si="6">IF(O62="core", L62, FALSE)</f>
        <v>0</v>
      </c>
      <c r="Q62" s="1" t="str">
        <f t="shared" ref="Q62:Q79" si="7">IF(O62="Core", IF(P62&gt;=H62, "Core Ok", "IAROD"), "N/A")</f>
        <v>N/A</v>
      </c>
    </row>
    <row r="63" spans="1:17" ht="57.6" x14ac:dyDescent="0.3">
      <c r="A63">
        <f>'Process Audit'!A64</f>
        <v>53</v>
      </c>
      <c r="B63" t="str">
        <f>'Process Audit'!B64</f>
        <v>Man</v>
      </c>
      <c r="C63" s="1" t="str">
        <f>'Process Audit'!C64</f>
        <v>Can operators demonstrate the proper use of the measurement and test equipment as listed in the process documentation?</v>
      </c>
      <c r="D63" s="1" t="str">
        <f>'Process Audit'!D64</f>
        <v>Operator does not follow written procedure</v>
      </c>
      <c r="E63" s="1">
        <f>'Process Audit'!E64</f>
        <v>0</v>
      </c>
      <c r="F63" s="1">
        <f>'Process Audit'!F64</f>
        <v>0</v>
      </c>
      <c r="G63" s="1" t="str">
        <f>'Process Audit'!G64</f>
        <v>Operator complies to written procedure.</v>
      </c>
      <c r="H63" s="1">
        <f>'Process Audit'!K64</f>
        <v>3</v>
      </c>
      <c r="I63" s="1">
        <f>'Process Audit'!L64</f>
        <v>3</v>
      </c>
      <c r="J63" s="1" t="str">
        <f>'Process Audit'!J64</f>
        <v/>
      </c>
      <c r="L63" s="1">
        <f>'Process Audit'!H64</f>
        <v>3</v>
      </c>
      <c r="N63" s="1" t="str">
        <f t="shared" si="4"/>
        <v>Ok</v>
      </c>
      <c r="O63" s="1" t="str">
        <f t="shared" si="5"/>
        <v>core</v>
      </c>
      <c r="P63" s="1">
        <f t="shared" si="6"/>
        <v>3</v>
      </c>
      <c r="Q63" s="1" t="str">
        <f t="shared" si="7"/>
        <v>Core Ok</v>
      </c>
    </row>
    <row r="64" spans="1:17" ht="86.4" x14ac:dyDescent="0.3">
      <c r="A64">
        <f>'Process Audit'!A65</f>
        <v>54</v>
      </c>
      <c r="B64" t="str">
        <f>'Process Audit'!B65</f>
        <v>Man</v>
      </c>
      <c r="C64" s="1" t="str">
        <f>'Process Audit'!C65</f>
        <v>Can operators explain the process for equipment that is dropped, damaged and/or out of calibration?</v>
      </c>
      <c r="D64" s="1" t="str">
        <f>'Process Audit'!D65</f>
        <v>Operator has no knowledge or does not align with documented procedure</v>
      </c>
      <c r="E64" s="1">
        <f>'Process Audit'!E65</f>
        <v>0</v>
      </c>
      <c r="F64" s="1">
        <f>'Process Audit'!F65</f>
        <v>0</v>
      </c>
      <c r="G64" s="1" t="str">
        <f>'Process Audit'!G65</f>
        <v>Operator knowledgeable in process and knows proper reporting procedure.</v>
      </c>
      <c r="H64" s="1">
        <f>'Process Audit'!K65</f>
        <v>0</v>
      </c>
      <c r="I64" s="1">
        <f>'Process Audit'!L65</f>
        <v>3</v>
      </c>
      <c r="J64" s="1" t="str">
        <f>'Process Audit'!J65</f>
        <v/>
      </c>
      <c r="L64" s="1">
        <f>'Process Audit'!H65</f>
        <v>3</v>
      </c>
      <c r="N64" s="1" t="str">
        <f t="shared" si="4"/>
        <v>Ok</v>
      </c>
      <c r="O64" s="1" t="str">
        <f t="shared" si="5"/>
        <v>Program only</v>
      </c>
      <c r="P64" s="1" t="b">
        <f t="shared" si="6"/>
        <v>0</v>
      </c>
      <c r="Q64" s="1" t="str">
        <f t="shared" si="7"/>
        <v>N/A</v>
      </c>
    </row>
    <row r="65" spans="1:17" ht="28.8" x14ac:dyDescent="0.3">
      <c r="A65">
        <f>'Process Audit'!A66</f>
        <v>0</v>
      </c>
      <c r="B65" t="str">
        <f>'Process Audit'!B66</f>
        <v>Machine</v>
      </c>
      <c r="C65" s="1" t="str">
        <f>'Process Audit'!C66</f>
        <v>Preventive Maintenance, Tooling &amp; Equipment</v>
      </c>
      <c r="D65" s="1">
        <f>'Process Audit'!D66</f>
        <v>0</v>
      </c>
      <c r="E65" s="1">
        <f>'Process Audit'!E66</f>
        <v>0</v>
      </c>
      <c r="F65" s="1">
        <f>'Process Audit'!F66</f>
        <v>0</v>
      </c>
      <c r="G65" s="1">
        <f>'Process Audit'!G66</f>
        <v>0</v>
      </c>
      <c r="H65" s="1">
        <f>'Process Audit'!K66</f>
        <v>0</v>
      </c>
      <c r="I65" s="1">
        <f>'Process Audit'!L66</f>
        <v>0</v>
      </c>
      <c r="J65" s="1">
        <f>'Process Audit'!J66</f>
        <v>0</v>
      </c>
      <c r="L65" s="1">
        <f>'Process Audit'!H66</f>
        <v>0</v>
      </c>
      <c r="N65" s="1" t="str">
        <f t="shared" si="4"/>
        <v>Ok</v>
      </c>
      <c r="O65" s="1" t="str">
        <f t="shared" si="5"/>
        <v>Program only</v>
      </c>
      <c r="P65" s="1" t="b">
        <f t="shared" si="6"/>
        <v>0</v>
      </c>
      <c r="Q65" s="1" t="str">
        <f t="shared" si="7"/>
        <v>N/A</v>
      </c>
    </row>
    <row r="66" spans="1:17" ht="230.4" x14ac:dyDescent="0.3">
      <c r="A66">
        <f>'Process Audit'!A67</f>
        <v>55</v>
      </c>
      <c r="B66" t="str">
        <f>'Process Audit'!B67</f>
        <v>Machine</v>
      </c>
      <c r="C66" s="1" t="str">
        <f>'Process Audit'!C67</f>
        <v>Does a Preventative Maintenance program exist for equipment?</v>
      </c>
      <c r="D66" s="1" t="str">
        <f>'Process Audit'!D67</f>
        <v>No evidence</v>
      </c>
      <c r="E66" s="1" t="str">
        <f>'Process Audit'!E67</f>
        <v>Preventative Maintenance in place and documented with spare parts list for long lead time items.</v>
      </c>
      <c r="F66" s="1" t="str">
        <f>'Process Audit'!F67</f>
        <v>In addition to 1 point criteria:
Preventative tooling exchange due to time in service</v>
      </c>
      <c r="G66" s="1" t="str">
        <f>'Process Audit'!G67</f>
        <v>In addition to 2 point criteria:  the company data (e.g. downtime, quality rejects, first time through capability, reocurring maintenance work orders, operator reported problems) are used to improve preventative maintenance program.  Maintenance data are collected and analyze as part of a defined predictive maintenance program.</v>
      </c>
      <c r="H66" s="1">
        <f>'Process Audit'!K67</f>
        <v>0</v>
      </c>
      <c r="I66" s="1">
        <f>'Process Audit'!L67</f>
        <v>3</v>
      </c>
      <c r="J66" s="1" t="str">
        <f>'Process Audit'!J67</f>
        <v/>
      </c>
      <c r="L66" s="1">
        <f>'Process Audit'!H67</f>
        <v>2</v>
      </c>
      <c r="N66" s="1" t="str">
        <f t="shared" si="4"/>
        <v>Ok</v>
      </c>
      <c r="O66" s="1" t="str">
        <f t="shared" si="5"/>
        <v>Program only</v>
      </c>
      <c r="P66" s="1" t="b">
        <f t="shared" si="6"/>
        <v>0</v>
      </c>
      <c r="Q66" s="1" t="str">
        <f t="shared" si="7"/>
        <v>N/A</v>
      </c>
    </row>
    <row r="67" spans="1:17" ht="115.2" x14ac:dyDescent="0.3">
      <c r="A67">
        <f>'Process Audit'!A68</f>
        <v>56</v>
      </c>
      <c r="B67" t="str">
        <f>'Process Audit'!B68</f>
        <v>Machine</v>
      </c>
      <c r="C67" s="1" t="str">
        <f>'Process Audit'!C68</f>
        <v>Does the supplier have critical spare parts available in the event of a machine breakdown?</v>
      </c>
      <c r="D67" s="1" t="str">
        <f>'Process Audit'!D68</f>
        <v>No critical spare part list</v>
      </c>
      <c r="E67" s="1" t="str">
        <f>'Process Audit'!E68</f>
        <v>The organization has developed and maintains a critical spare part list.</v>
      </c>
      <c r="F67" s="1" t="str">
        <f>'Process Audit'!F68</f>
        <v>In addition to 1 point criteria:  
The orgainzation has developed an electronic system to ensure the availability of critical spare parts to minimize production disruptions.</v>
      </c>
      <c r="G67" s="1">
        <f>'Process Audit'!G68</f>
        <v>0</v>
      </c>
      <c r="H67" s="1">
        <f>'Process Audit'!K68</f>
        <v>1</v>
      </c>
      <c r="I67" s="1">
        <f>'Process Audit'!L68</f>
        <v>2</v>
      </c>
      <c r="J67" s="1" t="str">
        <f>'Process Audit'!J68</f>
        <v/>
      </c>
      <c r="L67" s="1">
        <f>'Process Audit'!H68</f>
        <v>1</v>
      </c>
      <c r="N67" s="1" t="str">
        <f t="shared" si="4"/>
        <v>Ok</v>
      </c>
      <c r="O67" s="1" t="str">
        <f t="shared" si="5"/>
        <v>core</v>
      </c>
      <c r="P67" s="1">
        <f t="shared" si="6"/>
        <v>1</v>
      </c>
      <c r="Q67" s="1" t="str">
        <f t="shared" si="7"/>
        <v>Core Ok</v>
      </c>
    </row>
    <row r="68" spans="1:17" ht="100.8" x14ac:dyDescent="0.3">
      <c r="A68">
        <f>'Process Audit'!A69</f>
        <v>57</v>
      </c>
      <c r="B68" t="str">
        <f>'Process Audit'!B69</f>
        <v>Machine</v>
      </c>
      <c r="C68" s="1" t="str">
        <f>'Process Audit'!C69</f>
        <v>Are work stations/test stations laid out according to process requirements?</v>
      </c>
      <c r="D68" s="1" t="str">
        <f>'Process Audit'!D69</f>
        <v>No evidence</v>
      </c>
      <c r="E68" s="1" t="str">
        <f>'Process Audit'!E69</f>
        <v xml:space="preserve">Supplier has the drawing of layout for  work stations/test stations . </v>
      </c>
      <c r="F68" s="1" t="str">
        <f>'Process Audit'!F69</f>
        <v>In addition to 1 point criteria:
The CTQ for each station matches the control plan</v>
      </c>
      <c r="G68" s="1" t="str">
        <f>'Process Audit'!G69</f>
        <v xml:space="preserve">In addition to 2 point criteria: 
Supplier has the acceptance process of cross functional teams for the layout of work stations/test stations . </v>
      </c>
      <c r="H68" s="1">
        <f>'Process Audit'!K69</f>
        <v>2</v>
      </c>
      <c r="I68" s="1">
        <f>'Process Audit'!L69</f>
        <v>3</v>
      </c>
      <c r="J68" s="1" t="str">
        <f>'Process Audit'!J69</f>
        <v/>
      </c>
      <c r="L68" s="1">
        <f>'Process Audit'!H69</f>
        <v>2</v>
      </c>
      <c r="N68" s="1" t="str">
        <f t="shared" si="4"/>
        <v>Ok</v>
      </c>
      <c r="O68" s="1" t="str">
        <f t="shared" si="5"/>
        <v>core</v>
      </c>
      <c r="P68" s="1">
        <f t="shared" si="6"/>
        <v>2</v>
      </c>
      <c r="Q68" s="1" t="str">
        <f t="shared" si="7"/>
        <v>Core Ok</v>
      </c>
    </row>
    <row r="69" spans="1:17" ht="100.8" x14ac:dyDescent="0.3">
      <c r="A69">
        <f>'Process Audit'!A70</f>
        <v>58</v>
      </c>
      <c r="B69" t="str">
        <f>'Process Audit'!B70</f>
        <v>Machine</v>
      </c>
      <c r="C69" s="1" t="str">
        <f>'Process Audit'!C70</f>
        <v>Are maintenance operations logged when complete?</v>
      </c>
      <c r="D69" s="1" t="str">
        <f>'Process Audit'!D70</f>
        <v>No maintenance requirement</v>
      </c>
      <c r="E69" s="1" t="str">
        <f>'Process Audit'!E70</f>
        <v>Supplier has the maintenance requirement but only the general information and no record of maintenance.</v>
      </c>
      <c r="F69" s="1" t="str">
        <f>'Process Audit'!F70</f>
        <v>Supplier has the maintenance list to define the maintenance items with supporting records.</v>
      </c>
      <c r="G69" s="1" t="str">
        <f>'Process Audit'!G70</f>
        <v>In addition to 2 point criteria:
Supplier has the yearly maintenance plan to implement.</v>
      </c>
      <c r="H69" s="1">
        <f>'Process Audit'!K70</f>
        <v>2</v>
      </c>
      <c r="I69" s="1">
        <f>'Process Audit'!L70</f>
        <v>3</v>
      </c>
      <c r="J69" s="1" t="str">
        <f>'Process Audit'!J70</f>
        <v/>
      </c>
      <c r="L69" s="1">
        <f>'Process Audit'!H70</f>
        <v>2</v>
      </c>
      <c r="N69" s="1" t="str">
        <f t="shared" si="4"/>
        <v>Ok</v>
      </c>
      <c r="O69" s="1" t="str">
        <f t="shared" si="5"/>
        <v>core</v>
      </c>
      <c r="P69" s="1">
        <f t="shared" si="6"/>
        <v>2</v>
      </c>
      <c r="Q69" s="1" t="str">
        <f t="shared" si="7"/>
        <v>Core Ok</v>
      </c>
    </row>
    <row r="70" spans="1:17" ht="144" x14ac:dyDescent="0.3">
      <c r="A70">
        <f>'Process Audit'!A71</f>
        <v>59</v>
      </c>
      <c r="B70" t="str">
        <f>'Process Audit'!B71</f>
        <v>Machine</v>
      </c>
      <c r="C70" s="1" t="str">
        <f>'Process Audit'!C71</f>
        <v>Is each tool (dies, molds, patterns, etc.) or equipment identified with a part number and does it clearly identify it as belonging to Doosan Bobcat?</v>
      </c>
      <c r="D70" s="1" t="str">
        <f>'Process Audit'!D71</f>
        <v>No part number for  tool (dies, molds, patterns, etc.) or equipment</v>
      </c>
      <c r="E70" s="1" t="str">
        <f>'Process Audit'!E71</f>
        <v>Part number identified for tool (dies, molds, patterns, etc.) or equipment</v>
      </c>
      <c r="F70" s="1" t="str">
        <f>'Process Audit'!F71</f>
        <v>In addition to 1 point criteria:  
If the part number for tool (dies, molds, patterns, etc.) or equipment belongs to Doosan Bobcat, supplier should have the information that reflects Doosan Bobcat only.</v>
      </c>
      <c r="G70" s="1">
        <f>'Process Audit'!G71</f>
        <v>0</v>
      </c>
      <c r="H70" s="1">
        <f>'Process Audit'!K71</f>
        <v>1</v>
      </c>
      <c r="I70" s="1">
        <f>'Process Audit'!L71</f>
        <v>2</v>
      </c>
      <c r="J70" s="1" t="str">
        <f>'Process Audit'!J71</f>
        <v/>
      </c>
      <c r="L70" s="1" t="str">
        <f>'Process Audit'!H71</f>
        <v>NA</v>
      </c>
      <c r="N70" s="1" t="str">
        <f t="shared" si="4"/>
        <v>Ok</v>
      </c>
      <c r="O70" s="1" t="str">
        <f t="shared" si="5"/>
        <v>core</v>
      </c>
      <c r="P70" s="1" t="str">
        <f t="shared" si="6"/>
        <v>NA</v>
      </c>
      <c r="Q70" s="1" t="str">
        <f t="shared" si="7"/>
        <v>Core Ok</v>
      </c>
    </row>
    <row r="71" spans="1:17" ht="72" x14ac:dyDescent="0.3">
      <c r="A71">
        <f>'Process Audit'!A72</f>
        <v>60</v>
      </c>
      <c r="B71" t="str">
        <f>'Process Audit'!B72</f>
        <v>Machine</v>
      </c>
      <c r="C71" s="1" t="str">
        <f>'Process Audit'!C72</f>
        <v>How is new tooling/equipment verified?</v>
      </c>
      <c r="D71" s="1" t="str">
        <f>'Process Audit'!D72</f>
        <v>No evidence</v>
      </c>
      <c r="E71" s="1" t="str">
        <f>'Process Audit'!E72</f>
        <v>Supplier has a general record for new tooling/equipment verification.</v>
      </c>
      <c r="F71" s="1" t="str">
        <f>'Process Audit'!F72</f>
        <v>Supplier has verification items for new tooling/equipment with relative record.</v>
      </c>
      <c r="G71" s="1">
        <f>'Process Audit'!G72</f>
        <v>0</v>
      </c>
      <c r="H71" s="1">
        <f>'Process Audit'!K72</f>
        <v>2</v>
      </c>
      <c r="I71" s="1">
        <f>'Process Audit'!L72</f>
        <v>2</v>
      </c>
      <c r="J71" s="1" t="str">
        <f>'Process Audit'!J72</f>
        <v/>
      </c>
      <c r="L71" s="1">
        <f>'Process Audit'!H72</f>
        <v>2</v>
      </c>
      <c r="N71" s="1" t="str">
        <f t="shared" si="4"/>
        <v>Ok</v>
      </c>
      <c r="O71" s="1" t="str">
        <f t="shared" si="5"/>
        <v>core</v>
      </c>
      <c r="P71" s="1">
        <f t="shared" si="6"/>
        <v>2</v>
      </c>
      <c r="Q71" s="1" t="str">
        <f t="shared" si="7"/>
        <v>Core Ok</v>
      </c>
    </row>
    <row r="72" spans="1:17" ht="86.4" x14ac:dyDescent="0.3">
      <c r="A72">
        <f>'Process Audit'!A73</f>
        <v>61</v>
      </c>
      <c r="B72" t="str">
        <f>'Process Audit'!B73</f>
        <v>Machine</v>
      </c>
      <c r="C72" s="1" t="str">
        <f>'Process Audit'!C73</f>
        <v>Lockout/tagout program in-place?</v>
      </c>
      <c r="D72" s="1" t="str">
        <f>'Process Audit'!D73</f>
        <v>No evidence</v>
      </c>
      <c r="E72" s="1" t="str">
        <f>'Process Audit'!E73</f>
        <v>Supplier has the general requirement for lockout/tagout program</v>
      </c>
      <c r="F72" s="1" t="str">
        <f>'Process Audit'!F73</f>
        <v>Supplier has the requirement for lockout/tagout program in EHS process.</v>
      </c>
      <c r="G72" s="1" t="str">
        <f>'Process Audit'!G73</f>
        <v>In addition to 2 point criteria:
Supplier has the detail WI for lockout/tagout program of evey operation.</v>
      </c>
      <c r="H72" s="1">
        <f>'Process Audit'!K73</f>
        <v>2</v>
      </c>
      <c r="I72" s="1">
        <f>'Process Audit'!L73</f>
        <v>3</v>
      </c>
      <c r="J72" s="1" t="str">
        <f>'Process Audit'!J73</f>
        <v/>
      </c>
      <c r="L72" s="1">
        <f>'Process Audit'!H73</f>
        <v>2</v>
      </c>
      <c r="N72" s="1" t="str">
        <f t="shared" si="4"/>
        <v>Ok</v>
      </c>
      <c r="O72" s="1" t="str">
        <f t="shared" si="5"/>
        <v>core</v>
      </c>
      <c r="P72" s="1">
        <f t="shared" si="6"/>
        <v>2</v>
      </c>
      <c r="Q72" s="1" t="str">
        <f t="shared" si="7"/>
        <v>Core Ok</v>
      </c>
    </row>
    <row r="73" spans="1:17" ht="100.8" x14ac:dyDescent="0.3">
      <c r="A73">
        <f>'Process Audit'!A74</f>
        <v>62</v>
      </c>
      <c r="B73" t="str">
        <f>'Process Audit'!B74</f>
        <v>Machine</v>
      </c>
      <c r="C73" s="1" t="str">
        <f>'Process Audit'!C74</f>
        <v>How is repaired tooling/equipment verified?</v>
      </c>
      <c r="D73" s="1" t="str">
        <f>'Process Audit'!D74</f>
        <v>No evidence</v>
      </c>
      <c r="E73" s="1" t="str">
        <f>'Process Audit'!E74</f>
        <v>Repair records only recorded for tooling/equipment .</v>
      </c>
      <c r="F73" s="1" t="str">
        <f>'Process Audit'!F74</f>
        <v>Supplier has the verification items and record for tooling/equipment .</v>
      </c>
      <c r="G73" s="1" t="str">
        <f>'Process Audit'!G74</f>
        <v>In addition to 2 point criteria:
Supplier has the procedure to define the whole process from  tooling/equipment repair to verification.</v>
      </c>
      <c r="H73" s="1">
        <f>'Process Audit'!K74</f>
        <v>2</v>
      </c>
      <c r="I73" s="1">
        <f>'Process Audit'!L74</f>
        <v>3</v>
      </c>
      <c r="J73" s="1" t="str">
        <f>'Process Audit'!J74</f>
        <v/>
      </c>
      <c r="L73" s="1">
        <f>'Process Audit'!H74</f>
        <v>2</v>
      </c>
      <c r="N73" s="1" t="str">
        <f t="shared" si="4"/>
        <v>Ok</v>
      </c>
      <c r="O73" s="1" t="str">
        <f t="shared" si="5"/>
        <v>core</v>
      </c>
      <c r="P73" s="1">
        <f t="shared" si="6"/>
        <v>2</v>
      </c>
      <c r="Q73" s="1" t="str">
        <f t="shared" si="7"/>
        <v>Core Ok</v>
      </c>
    </row>
    <row r="74" spans="1:17" ht="100.8" x14ac:dyDescent="0.3">
      <c r="A74">
        <f>'Process Audit'!A75</f>
        <v>63</v>
      </c>
      <c r="B74" t="str">
        <f>'Process Audit'!B75</f>
        <v>Machine</v>
      </c>
      <c r="C74" s="1" t="str">
        <f>'Process Audit'!C75</f>
        <v>How are setup parameters documented and maintained?</v>
      </c>
      <c r="D74" s="1" t="str">
        <f>'Process Audit'!D75</f>
        <v>No evidence</v>
      </c>
      <c r="E74" s="1" t="str">
        <f>'Process Audit'!E75</f>
        <v>Parameters documented and maintained for setup but no basis.</v>
      </c>
      <c r="F74" s="1" t="str">
        <f>'Process Audit'!F75</f>
        <v>Parameters documented and maintained are setup according to drawing and specifications.</v>
      </c>
      <c r="G74" s="1" t="str">
        <f>'Process Audit'!G75</f>
        <v>In addition to 2 point criteria:
there is a designated person to ensure the setting &amp; results of parameters during the manufacturing process.</v>
      </c>
      <c r="H74" s="1">
        <f>'Process Audit'!K75</f>
        <v>2</v>
      </c>
      <c r="I74" s="1">
        <f>'Process Audit'!L75</f>
        <v>3</v>
      </c>
      <c r="J74" s="1" t="str">
        <f>'Process Audit'!J75</f>
        <v/>
      </c>
      <c r="L74" s="1">
        <f>'Process Audit'!H75</f>
        <v>2</v>
      </c>
      <c r="N74" s="1" t="str">
        <f t="shared" si="4"/>
        <v>Ok</v>
      </c>
      <c r="O74" s="1" t="str">
        <f t="shared" si="5"/>
        <v>core</v>
      </c>
      <c r="P74" s="1">
        <f t="shared" si="6"/>
        <v>2</v>
      </c>
      <c r="Q74" s="1" t="str">
        <f t="shared" si="7"/>
        <v>Core Ok</v>
      </c>
    </row>
    <row r="75" spans="1:17" ht="100.8" x14ac:dyDescent="0.3">
      <c r="A75">
        <f>'Process Audit'!A76</f>
        <v>64</v>
      </c>
      <c r="B75" t="str">
        <f>'Process Audit'!B76</f>
        <v>Machine</v>
      </c>
      <c r="C75" s="1" t="str">
        <f>'Process Audit'!C76</f>
        <v>How is tooling/equipment life calculated?</v>
      </c>
      <c r="D75" s="1" t="str">
        <f>'Process Audit'!D76</f>
        <v>No evidence</v>
      </c>
      <c r="E75" s="1" t="str">
        <f>'Process Audit'!E76</f>
        <v>Supplier has the life calculated information for tooling/equipment , but no management for process.</v>
      </c>
      <c r="F75" s="1" t="str">
        <f>'Process Audit'!F76</f>
        <v>Supplier has the life calculated information for each tooling/equipment with clear management defined.</v>
      </c>
      <c r="G75" s="1">
        <f>'Process Audit'!G76</f>
        <v>0</v>
      </c>
      <c r="H75" s="1">
        <f>'Process Audit'!K76</f>
        <v>2</v>
      </c>
      <c r="I75" s="1">
        <f>'Process Audit'!L76</f>
        <v>2</v>
      </c>
      <c r="J75" s="1" t="str">
        <f>'Process Audit'!J76</f>
        <v/>
      </c>
      <c r="L75" s="1" t="str">
        <f>'Process Audit'!H76</f>
        <v>NA</v>
      </c>
      <c r="N75" s="1" t="str">
        <f t="shared" si="4"/>
        <v>Ok</v>
      </c>
      <c r="O75" s="1" t="str">
        <f t="shared" si="5"/>
        <v>core</v>
      </c>
      <c r="P75" s="1" t="str">
        <f t="shared" si="6"/>
        <v>NA</v>
      </c>
      <c r="Q75" s="1" t="str">
        <f t="shared" si="7"/>
        <v>Core Ok</v>
      </c>
    </row>
    <row r="76" spans="1:17" x14ac:dyDescent="0.3">
      <c r="A76">
        <f>'Process Audit'!A77</f>
        <v>0</v>
      </c>
      <c r="B76" t="str">
        <f>'Process Audit'!B77</f>
        <v>Environment</v>
      </c>
      <c r="C76" s="1" t="str">
        <f>'Process Audit'!C77</f>
        <v>Shop floor Environment</v>
      </c>
      <c r="D76" s="1">
        <f>'Process Audit'!D77</f>
        <v>0</v>
      </c>
      <c r="E76" s="1">
        <f>'Process Audit'!E77</f>
        <v>0</v>
      </c>
      <c r="F76" s="1">
        <f>'Process Audit'!F77</f>
        <v>0</v>
      </c>
      <c r="G76" s="1">
        <f>'Process Audit'!G77</f>
        <v>0</v>
      </c>
      <c r="H76" s="1">
        <f>'Process Audit'!K77</f>
        <v>0</v>
      </c>
      <c r="I76" s="1">
        <f>'Process Audit'!L77</f>
        <v>0</v>
      </c>
      <c r="J76" s="1">
        <f>'Process Audit'!J77</f>
        <v>0</v>
      </c>
      <c r="L76" s="1">
        <f>'Process Audit'!H77</f>
        <v>0</v>
      </c>
      <c r="N76" s="1" t="str">
        <f t="shared" si="4"/>
        <v>Ok</v>
      </c>
      <c r="O76" s="1" t="str">
        <f t="shared" si="5"/>
        <v>Program only</v>
      </c>
      <c r="P76" s="1" t="b">
        <f t="shared" si="6"/>
        <v>0</v>
      </c>
      <c r="Q76" s="1" t="str">
        <f t="shared" si="7"/>
        <v>N/A</v>
      </c>
    </row>
    <row r="77" spans="1:17" ht="100.8" x14ac:dyDescent="0.3">
      <c r="A77">
        <f>'Process Audit'!A78</f>
        <v>65</v>
      </c>
      <c r="B77" t="str">
        <f>'Process Audit'!B78</f>
        <v>Environment</v>
      </c>
      <c r="C77" s="1" t="str">
        <f>'Process Audit'!C78</f>
        <v>Is there evidence of a 5S program or equivalent on the shop floor?</v>
      </c>
      <c r="D77" s="1" t="str">
        <f>'Process Audit'!D78</f>
        <v>No evidence</v>
      </c>
      <c r="E77" s="1" t="str">
        <f>'Process Audit'!E78</f>
        <v>Some evidence of 5S principles used but no documentation or audit program.</v>
      </c>
      <c r="F77" s="1" t="str">
        <f>'Process Audit'!F78</f>
        <v>Evidence of 5S principles applied, formal audit program to facilitate sustainability.  Widespread implementation throughout shop floor.</v>
      </c>
      <c r="G77" s="1" t="str">
        <f>'Process Audit'!G78</f>
        <v>In addition to 2 point criteria:
Program implemented throughout facility (office, labs, maintenance, etc.).</v>
      </c>
      <c r="H77" s="1">
        <f>'Process Audit'!K78</f>
        <v>2</v>
      </c>
      <c r="I77" s="1">
        <f>'Process Audit'!L78</f>
        <v>3</v>
      </c>
      <c r="J77" s="1" t="str">
        <f>'Process Audit'!J78</f>
        <v/>
      </c>
      <c r="L77" s="1">
        <f>'Process Audit'!H78</f>
        <v>2</v>
      </c>
      <c r="N77" s="1" t="str">
        <f t="shared" si="4"/>
        <v>Ok</v>
      </c>
      <c r="O77" s="1" t="str">
        <f t="shared" si="5"/>
        <v>core</v>
      </c>
      <c r="P77" s="1">
        <f t="shared" si="6"/>
        <v>2</v>
      </c>
      <c r="Q77" s="1" t="str">
        <f t="shared" si="7"/>
        <v>Core Ok</v>
      </c>
    </row>
    <row r="78" spans="1:17" ht="86.4" x14ac:dyDescent="0.3">
      <c r="A78">
        <f>'Process Audit'!A79</f>
        <v>66</v>
      </c>
      <c r="B78" t="str">
        <f>'Process Audit'!B79</f>
        <v>Environment</v>
      </c>
      <c r="C78" s="1" t="str">
        <f>'Process Audit'!C79</f>
        <v>Are lighting and work conditions acceptable and conducive to the type of work being performed?</v>
      </c>
      <c r="D78" s="1" t="str">
        <f>'Process Audit'!D79</f>
        <v>No requirement for  lighting and work conditions</v>
      </c>
      <c r="E78" s="1" t="str">
        <f>'Process Audit'!E79</f>
        <v xml:space="preserve">Requirement for lighting and work condition is defined in WI . </v>
      </c>
      <c r="F78" s="1" t="str">
        <f>'Process Audit'!F79</f>
        <v>In addition to 1 point criteria:
requirement of lighting and work conditions is monitored daily with supporting record.</v>
      </c>
      <c r="G78" s="1">
        <f>'Process Audit'!G79</f>
        <v>0</v>
      </c>
      <c r="H78" s="1">
        <f>'Process Audit'!K79</f>
        <v>1</v>
      </c>
      <c r="I78" s="1">
        <f>'Process Audit'!L79</f>
        <v>2</v>
      </c>
      <c r="J78" s="1" t="str">
        <f>'Process Audit'!J79</f>
        <v/>
      </c>
      <c r="L78" s="1">
        <f>'Process Audit'!H79</f>
        <v>2</v>
      </c>
      <c r="N78" s="1" t="str">
        <f t="shared" si="4"/>
        <v>Ok</v>
      </c>
      <c r="O78" s="1" t="str">
        <f t="shared" si="5"/>
        <v>core</v>
      </c>
      <c r="P78" s="1">
        <f t="shared" si="6"/>
        <v>2</v>
      </c>
      <c r="Q78" s="1" t="str">
        <f t="shared" si="7"/>
        <v>Core Ok</v>
      </c>
    </row>
    <row r="79" spans="1:17" ht="76.5" customHeight="1" x14ac:dyDescent="0.3">
      <c r="A79">
        <f>'Process Audit'!A80</f>
        <v>67</v>
      </c>
      <c r="B79" t="str">
        <f>'Process Audit'!B80</f>
        <v>Environment</v>
      </c>
      <c r="C79" s="1" t="str">
        <f>'Process Audit'!C80</f>
        <v>Are proper environmental controls to maintain temperature/humidity to achieve required product specifications maintained?</v>
      </c>
      <c r="D79" s="1" t="str">
        <f>'Process Audit'!D80</f>
        <v>No controls, atmospheric conditions</v>
      </c>
      <c r="E79" s="1" t="str">
        <f>'Process Audit'!E80</f>
        <v>Adequate controls in place where applicable.</v>
      </c>
      <c r="F79" s="1">
        <f>'Process Audit'!F80</f>
        <v>0</v>
      </c>
      <c r="G79" s="1">
        <f>'Process Audit'!G80</f>
        <v>0</v>
      </c>
      <c r="H79" s="1">
        <f>'Process Audit'!K80</f>
        <v>1</v>
      </c>
      <c r="I79" s="1">
        <f>'Process Audit'!L80</f>
        <v>1</v>
      </c>
      <c r="J79" s="1" t="str">
        <f>'Process Audit'!J80</f>
        <v/>
      </c>
      <c r="L79" s="1">
        <f>'Process Audit'!H80</f>
        <v>1</v>
      </c>
      <c r="N79" s="1" t="str">
        <f t="shared" si="4"/>
        <v>Ok</v>
      </c>
      <c r="O79" s="1" t="str">
        <f t="shared" si="5"/>
        <v>core</v>
      </c>
      <c r="P79" s="1">
        <f t="shared" si="6"/>
        <v>1</v>
      </c>
      <c r="Q79" s="1" t="str">
        <f t="shared" si="7"/>
        <v>Core Ok</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B018-82F4-4F38-9382-A270620915A3}">
  <dimension ref="A1:L6"/>
  <sheetViews>
    <sheetView workbookViewId="0">
      <selection activeCell="F34" sqref="F34"/>
    </sheetView>
  </sheetViews>
  <sheetFormatPr defaultRowHeight="14.4" x14ac:dyDescent="0.3"/>
  <cols>
    <col min="1" max="1" width="16" customWidth="1"/>
    <col min="9" max="9" width="15.5546875" customWidth="1"/>
  </cols>
  <sheetData>
    <row r="1" spans="1:12" ht="28.8" x14ac:dyDescent="0.3">
      <c r="B1" s="1" t="s">
        <v>346</v>
      </c>
      <c r="C1" s="1" t="s">
        <v>347</v>
      </c>
      <c r="D1" s="1" t="s">
        <v>348</v>
      </c>
      <c r="E1" s="1" t="s">
        <v>349</v>
      </c>
      <c r="F1" s="1" t="s">
        <v>342</v>
      </c>
      <c r="G1" s="1" t="s">
        <v>301</v>
      </c>
      <c r="H1" s="1" t="s">
        <v>350</v>
      </c>
      <c r="I1" s="1" t="s">
        <v>351</v>
      </c>
      <c r="J1" s="1" t="s">
        <v>352</v>
      </c>
      <c r="K1" s="1" t="s">
        <v>353</v>
      </c>
      <c r="L1" s="1" t="s">
        <v>301</v>
      </c>
    </row>
    <row r="2" spans="1:12" x14ac:dyDescent="0.3">
      <c r="A2" t="s">
        <v>12</v>
      </c>
      <c r="B2">
        <f>COUNTIF(calculation!N2:N36,B1)</f>
        <v>32</v>
      </c>
      <c r="C2">
        <f>COUNTIF(calculation!N2:N36,C1)</f>
        <v>3</v>
      </c>
      <c r="D2">
        <f>SUM(B2:C2)</f>
        <v>35</v>
      </c>
      <c r="E2" s="15">
        <f>B2/D2</f>
        <v>0.91428571428571426</v>
      </c>
      <c r="F2">
        <f>COUNTIF(calculation!O2:O36,F1)</f>
        <v>21</v>
      </c>
      <c r="G2" s="16">
        <f>B2/D2</f>
        <v>0.91428571428571426</v>
      </c>
      <c r="H2">
        <f>COUNTIF(calculation!Q2:Q36,H1)</f>
        <v>18</v>
      </c>
      <c r="I2">
        <f>IFERROR(H2/F2, "N/A")</f>
        <v>0.8571428571428571</v>
      </c>
      <c r="J2">
        <f>SUM(calculation!L2:L36)</f>
        <v>56</v>
      </c>
      <c r="K2">
        <f>SUM(calculation!$I2:$I36)</f>
        <v>87</v>
      </c>
      <c r="L2" s="15">
        <f>J2/K2</f>
        <v>0.64367816091954022</v>
      </c>
    </row>
    <row r="3" spans="1:12" x14ac:dyDescent="0.3">
      <c r="A3" t="s">
        <v>354</v>
      </c>
      <c r="B3">
        <f>COUNTIF(calculation!N38:N53,B1)</f>
        <v>16</v>
      </c>
      <c r="C3">
        <f>COUNTIF(calculation!N38:N53,C1)</f>
        <v>0</v>
      </c>
      <c r="D3">
        <f t="shared" ref="D3:D6" si="0">SUM(B3:C3)</f>
        <v>16</v>
      </c>
      <c r="E3" s="15">
        <f t="shared" ref="E3:E6" si="1">B3/D3</f>
        <v>1</v>
      </c>
      <c r="F3">
        <f>COUNTIF(calculation!O38:O53,F1)</f>
        <v>12</v>
      </c>
      <c r="G3" s="17">
        <f t="shared" ref="G3:G6" si="2">B3/D3</f>
        <v>1</v>
      </c>
      <c r="H3">
        <f>COUNTIF(calculation!Q38:Q53,H1)</f>
        <v>12</v>
      </c>
      <c r="I3">
        <f t="shared" ref="I3:I6" si="3">IFERROR(H3/F3, "N/A")</f>
        <v>1</v>
      </c>
      <c r="J3">
        <f>SUM(calculation!L38:L53)</f>
        <v>31</v>
      </c>
      <c r="K3">
        <f>SUM(calculation!$I38:$I53)</f>
        <v>41</v>
      </c>
      <c r="L3" s="15">
        <f t="shared" ref="L3:L6" si="4">J3/K3</f>
        <v>0.75609756097560976</v>
      </c>
    </row>
    <row r="4" spans="1:12" x14ac:dyDescent="0.3">
      <c r="A4" t="s">
        <v>209</v>
      </c>
      <c r="B4">
        <f>COUNTIF(calculation!N55:N64,B1)</f>
        <v>10</v>
      </c>
      <c r="C4">
        <f>COUNTIF(calculation!N55:N64,C1)</f>
        <v>0</v>
      </c>
      <c r="D4">
        <f t="shared" si="0"/>
        <v>10</v>
      </c>
      <c r="E4" s="15">
        <f t="shared" si="1"/>
        <v>1</v>
      </c>
      <c r="F4">
        <f>COUNTIF(calculation!O55:O64,F1)</f>
        <v>3</v>
      </c>
      <c r="G4" s="17">
        <f t="shared" si="2"/>
        <v>1</v>
      </c>
      <c r="H4">
        <f>COUNTIF(calculation!Q55:Q64,H1)</f>
        <v>3</v>
      </c>
      <c r="I4">
        <f t="shared" si="3"/>
        <v>1</v>
      </c>
      <c r="J4">
        <f>SUM(calculation!L55:L64)</f>
        <v>23</v>
      </c>
      <c r="K4">
        <f>SUM(calculation!$I55:$I64)</f>
        <v>24</v>
      </c>
      <c r="L4" s="15">
        <f t="shared" si="4"/>
        <v>0.95833333333333337</v>
      </c>
    </row>
    <row r="5" spans="1:12" x14ac:dyDescent="0.3">
      <c r="A5" t="s">
        <v>238</v>
      </c>
      <c r="B5">
        <f>COUNTIF(calculation!N66:N75,B1)</f>
        <v>10</v>
      </c>
      <c r="C5">
        <f>COUNTIF(calculation!N66:N75,C1)</f>
        <v>0</v>
      </c>
      <c r="D5">
        <f t="shared" si="0"/>
        <v>10</v>
      </c>
      <c r="E5" s="15">
        <f t="shared" si="1"/>
        <v>1</v>
      </c>
      <c r="F5">
        <f>COUNTIF(calculation!O66:O75,F1)</f>
        <v>9</v>
      </c>
      <c r="G5">
        <f t="shared" si="2"/>
        <v>1</v>
      </c>
      <c r="H5">
        <f>COUNTIF(calculation!Q66:Q75,H1)</f>
        <v>9</v>
      </c>
      <c r="I5">
        <f t="shared" si="3"/>
        <v>1</v>
      </c>
      <c r="J5">
        <f>SUM(calculation!L66:L75)</f>
        <v>15</v>
      </c>
      <c r="K5">
        <f>SUM(calculation!$I66:$I75)</f>
        <v>26</v>
      </c>
      <c r="L5" s="15">
        <f t="shared" si="4"/>
        <v>0.57692307692307687</v>
      </c>
    </row>
    <row r="6" spans="1:12" x14ac:dyDescent="0.3">
      <c r="A6" t="s">
        <v>279</v>
      </c>
      <c r="B6">
        <f>COUNTIF(calculation!N77:N79,B1)</f>
        <v>3</v>
      </c>
      <c r="C6">
        <f>COUNTIF(calculation!N77:N79,C1)</f>
        <v>0</v>
      </c>
      <c r="D6">
        <f t="shared" si="0"/>
        <v>3</v>
      </c>
      <c r="E6" s="15">
        <f t="shared" si="1"/>
        <v>1</v>
      </c>
      <c r="F6">
        <f>COUNTIF(calculation!O77:O79,F1)</f>
        <v>3</v>
      </c>
      <c r="G6" s="17">
        <f t="shared" si="2"/>
        <v>1</v>
      </c>
      <c r="H6">
        <f>COUNTIF(calculation!Q77:Q79,H1)</f>
        <v>3</v>
      </c>
      <c r="I6" s="18">
        <f t="shared" si="3"/>
        <v>1</v>
      </c>
      <c r="J6">
        <f>SUM(calculation!L77:L79)</f>
        <v>5</v>
      </c>
      <c r="K6">
        <f>SUM(calculation!$I77:$I79)</f>
        <v>6</v>
      </c>
      <c r="L6" s="15">
        <f t="shared" si="4"/>
        <v>0.83333333333333337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onth xmlns="f870c8c6-6334-48c2-9ab8-75ae675b8ee0" xsi:nil="true"/>
    <Year xmlns="f870c8c6-6334-48c2-9ab8-75ae675b8ee0" xsi:nil="true"/>
    <Document_x0020_Expiration_x0020_Date xmlns="f870c8c6-6334-48c2-9ab8-75ae675b8ee0" xsi:nil="true"/>
    <_dlc_DocId xmlns="71c36c04-d157-44bb-890f-5fedf9df00d0">UQQ7PXE72DEC-1607730895-189</_dlc_DocId>
    <_dlc_DocIdUrl xmlns="71c36c04-d157-44bb-890f-5fedf9df00d0">
      <Url>https://doosan.sharepoint.com/sites/DGSS/_layouts/15/DocIdRedir.aspx?ID=UQQ7PXE72DEC-1607730895-189</Url>
      <Description>UQQ7PXE72DEC-1607730895-189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B0B7E005E0D294D9A0422002E5F6552" ma:contentTypeVersion="12" ma:contentTypeDescription="Create a new document." ma:contentTypeScope="" ma:versionID="4fb4dbfc90a08e4b3239a82fd8b0a0c9">
  <xsd:schema xmlns:xsd="http://www.w3.org/2001/XMLSchema" xmlns:xs="http://www.w3.org/2001/XMLSchema" xmlns:p="http://schemas.microsoft.com/office/2006/metadata/properties" xmlns:ns2="f870c8c6-6334-48c2-9ab8-75ae675b8ee0" xmlns:ns3="71c36c04-d157-44bb-890f-5fedf9df00d0" targetNamespace="http://schemas.microsoft.com/office/2006/metadata/properties" ma:root="true" ma:fieldsID="12fa58db9b3123bbfd80f716fa2ddb26" ns2:_="" ns3:_="">
    <xsd:import namespace="f870c8c6-6334-48c2-9ab8-75ae675b8ee0"/>
    <xsd:import namespace="71c36c04-d157-44bb-890f-5fedf9df00d0"/>
    <xsd:element name="properties">
      <xsd:complexType>
        <xsd:sequence>
          <xsd:element name="documentManagement">
            <xsd:complexType>
              <xsd:all>
                <xsd:element ref="ns2:Year" minOccurs="0"/>
                <xsd:element ref="ns2:Month" minOccurs="0"/>
                <xsd:element ref="ns2:Document_x0020_Expiration_x0020_Da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0c8c6-6334-48c2-9ab8-75ae675b8ee0" elementFormDefault="qualified">
    <xsd:import namespace="http://schemas.microsoft.com/office/2006/documentManagement/types"/>
    <xsd:import namespace="http://schemas.microsoft.com/office/infopath/2007/PartnerControls"/>
    <xsd:element name="Year" ma:index="4" nillable="true" ma:displayName="Year" ma:description="(example - 2009)" ma:indexed="true" ma:internalName="Year" ma:readOnly="false">
      <xsd:simpleType>
        <xsd:restriction base="dms:Text">
          <xsd:maxLength value="255"/>
        </xsd:restriction>
      </xsd:simpleType>
    </xsd:element>
    <xsd:element name="Month" ma:index="5" nillable="true" ma:displayName="Month" ma:format="Dropdown" ma:indexed="true" ma:internalName="Month" ma:readOnly="false">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element name="Document_x0020_Expiration_x0020_Date" ma:index="6" nillable="true" ma:displayName="Document Review Date" ma:description="&quot;This date will be the date your team should review the relevance of this document. The document will not be moved or deleted on this date.&quot;" ma:format="DateOnly" ma:internalName="Document_x0020_Expiration_x0020_Date" ma:readOnly="fals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c36c04-d157-44bb-890f-5fedf9df00d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2935F-F47B-4431-B3D5-5F9565D02309}">
  <ds:schemaRefs>
    <ds:schemaRef ds:uri="http://schemas.microsoft.com/office/2006/metadata/properties"/>
    <ds:schemaRef ds:uri="http://schemas.microsoft.com/office/infopath/2007/PartnerControls"/>
    <ds:schemaRef ds:uri="f870c8c6-6334-48c2-9ab8-75ae675b8ee0"/>
    <ds:schemaRef ds:uri="71c36c04-d157-44bb-890f-5fedf9df00d0"/>
  </ds:schemaRefs>
</ds:datastoreItem>
</file>

<file path=customXml/itemProps2.xml><?xml version="1.0" encoding="utf-8"?>
<ds:datastoreItem xmlns:ds="http://schemas.openxmlformats.org/officeDocument/2006/customXml" ds:itemID="{21FA1F3C-E4F1-4CC5-A815-C524DB92CC0B}">
  <ds:schemaRefs>
    <ds:schemaRef ds:uri="http://schemas.microsoft.com/sharepoint/events"/>
  </ds:schemaRefs>
</ds:datastoreItem>
</file>

<file path=customXml/itemProps3.xml><?xml version="1.0" encoding="utf-8"?>
<ds:datastoreItem xmlns:ds="http://schemas.openxmlformats.org/officeDocument/2006/customXml" ds:itemID="{C281B693-66D7-4D1C-BEB7-253A94FCB7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0c8c6-6334-48c2-9ab8-75ae675b8ee0"/>
    <ds:schemaRef ds:uri="71c36c04-d157-44bb-890f-5fedf9df00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1E92E82-EE1A-479F-88A6-4EF8DB2584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Process Audit</vt:lpstr>
      <vt:lpstr>Summary</vt:lpstr>
      <vt:lpstr>S &amp; O</vt:lpstr>
      <vt:lpstr>IAROD</vt:lpstr>
      <vt:lpstr>Revision History</vt:lpstr>
      <vt:lpstr>calculation</vt:lpstr>
      <vt:lpstr>calc2</vt:lpstr>
      <vt:lpstr>IAROD!Print_Area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Troy Olson</dc:creator>
  <cp:keywords/>
  <dc:description/>
  <cp:lastModifiedBy>Joe Greene Jr</cp:lastModifiedBy>
  <cp:revision/>
  <dcterms:created xsi:type="dcterms:W3CDTF">2020-08-24T20:53:58Z</dcterms:created>
  <dcterms:modified xsi:type="dcterms:W3CDTF">2025-03-21T02:22:52Z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0x010100BB0B7E005E0D294D9A0422002E5F6552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_dlc_DocIdItemGuid">
    <vt:lpwstr>45682fdf-5bb1-48ba-944e-ed96278cd04d</vt:lpwstr>
  </property>
</Properties>
</file>